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0" yWindow="480" windowWidth="28275" windowHeight="5460" activeTab="1"/>
  </bookViews>
  <sheets>
    <sheet name="АКЗ" sheetId="2" r:id="rId1"/>
    <sheet name="ОГЗ" sheetId="4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32" i="4" l="1"/>
  <c r="M32" i="4"/>
  <c r="L32" i="4"/>
  <c r="N31" i="4"/>
  <c r="M31" i="4"/>
  <c r="L31" i="4"/>
  <c r="N30" i="4"/>
  <c r="M30" i="4"/>
  <c r="L30" i="4"/>
  <c r="N29" i="4"/>
  <c r="M29" i="4"/>
  <c r="L29" i="4"/>
</calcChain>
</file>

<file path=xl/sharedStrings.xml><?xml version="1.0" encoding="utf-8"?>
<sst xmlns="http://schemas.openxmlformats.org/spreadsheetml/2006/main" count="1569" uniqueCount="899">
  <si>
    <t>№ п/п</t>
  </si>
  <si>
    <t>Грунтовочный слой</t>
  </si>
  <si>
    <t>Марка</t>
  </si>
  <si>
    <t>Промежуточный слой</t>
  </si>
  <si>
    <t>Финишный слой</t>
  </si>
  <si>
    <t>Ориенти-ровочная толщина, мкм</t>
  </si>
  <si>
    <t>Примечание</t>
  </si>
  <si>
    <t>группа сложности 1</t>
  </si>
  <si>
    <t>группа сложности 2</t>
  </si>
  <si>
    <t>группа сложности 3</t>
  </si>
  <si>
    <t>грунтовка "Эпокрон"</t>
  </si>
  <si>
    <t>0,2+0,2+0,13</t>
  </si>
  <si>
    <t>0,25+0,25+0,17</t>
  </si>
  <si>
    <t>0,38+0,38+0,25</t>
  </si>
  <si>
    <t>грунтовка эпоксидная "Метакор-017"</t>
  </si>
  <si>
    <t>-</t>
  </si>
  <si>
    <t>Практический расход (MAX), кг/м2</t>
  </si>
  <si>
    <t>максимальный расход  при безвоздушном распылении для толщины слоя в 1 мкм.</t>
  </si>
  <si>
    <t>0,0071+0,003768</t>
  </si>
  <si>
    <t>0,005+0,002667</t>
  </si>
  <si>
    <t>0,0126+0,006721</t>
  </si>
  <si>
    <t>Перечень рекомендуемых к применению систем АКЗ  при строительстве объектов нефтепереработки ПАО "НК "Роснефть"</t>
  </si>
  <si>
    <t>группа огнезащит-ной эффективности</t>
  </si>
  <si>
    <t>R90</t>
  </si>
  <si>
    <t>R120</t>
  </si>
  <si>
    <t>R150</t>
  </si>
  <si>
    <t>Приведен-ная толщина металла, мм</t>
  </si>
  <si>
    <t>наименование производителя ЛКМ</t>
  </si>
  <si>
    <t>ООО "НПО РОКОР"</t>
  </si>
  <si>
    <t>АО "Кронос СПб"</t>
  </si>
  <si>
    <t>эмаль эпоксидная "Рокор-5095"</t>
  </si>
  <si>
    <t>противовандальный лак "Уронос-Деко"</t>
  </si>
  <si>
    <t>эмаль "Кронос-Деко"</t>
  </si>
  <si>
    <t>"Декотерм-Эпокси"</t>
  </si>
  <si>
    <t>грунт "SigmaFast 278"</t>
  </si>
  <si>
    <t>"SigmaDur 520"</t>
  </si>
  <si>
    <t>Практический расход (MAX) компонента ОГЗ, кг/м2</t>
  </si>
  <si>
    <t>ОГЗ</t>
  </si>
  <si>
    <t>"Penguard Express Zp"</t>
  </si>
  <si>
    <t>ООО "САКРЕТ РУССЛАНД"</t>
  </si>
  <si>
    <t>грунтовка Праймер ЭП10</t>
  </si>
  <si>
    <t>полиуритановая эмаль Финиш ПУ 20</t>
  </si>
  <si>
    <t>ЗАО НПХ "ВМП"</t>
  </si>
  <si>
    <t>ПОЛИТОН-УР (УФ) - акрилуретановая эмаль</t>
  </si>
  <si>
    <t>ИЗОЛЭП-mastiс - толстослойная эпоксидная эмаль</t>
  </si>
  <si>
    <t>100-120</t>
  </si>
  <si>
    <t>50-60</t>
  </si>
  <si>
    <t>0,34+0,19</t>
  </si>
  <si>
    <t>0,53+0,3</t>
  </si>
  <si>
    <t>1,18+0,67</t>
  </si>
  <si>
    <t>150-160</t>
  </si>
  <si>
    <t>0,48+0,19</t>
  </si>
  <si>
    <t xml:space="preserve">0,74+0,3 </t>
  </si>
  <si>
    <t>1,67+0,67</t>
  </si>
  <si>
    <t>180-200</t>
  </si>
  <si>
    <t>0,58+0,18</t>
  </si>
  <si>
    <t>0,91+0,27</t>
  </si>
  <si>
    <t>2,04+0,61</t>
  </si>
  <si>
    <t>ИЗОЛЭП-primer - эпоксидный грунт с фосфатом цинка</t>
  </si>
  <si>
    <t>0,37+0,19</t>
  </si>
  <si>
    <t>0,58+0,3</t>
  </si>
  <si>
    <t>1,3+0,67</t>
  </si>
  <si>
    <t>120-140</t>
  </si>
  <si>
    <t>0,44+0,21</t>
  </si>
  <si>
    <t>0,69+0,33</t>
  </si>
  <si>
    <t>0,62+0,74</t>
  </si>
  <si>
    <t>ЦИНЭП - грунтовка цинкнаполненная эпоксидная</t>
  </si>
  <si>
    <t>ИЗОЛЭП -mio- эпоксидная эмаль с железной слюдкой</t>
  </si>
  <si>
    <t>0,33+0,29+0,17</t>
  </si>
  <si>
    <t>0,59+0,46+0,26</t>
  </si>
  <si>
    <t>1,32+1,03+0,58</t>
  </si>
  <si>
    <t>0,42+0,37+0,17</t>
  </si>
  <si>
    <t>0,66+0,57+0,26</t>
  </si>
  <si>
    <t>1,48+1,29+0,58</t>
  </si>
  <si>
    <t>ЦИНОТАН - грунтовка цинкнаполненная полиуретановая</t>
  </si>
  <si>
    <t>ПОЛИТОН-УР - полиуретановая эмаль</t>
  </si>
  <si>
    <t>0,56+0,21+0,2</t>
  </si>
  <si>
    <t>0,88+0,33+0,31</t>
  </si>
  <si>
    <t>1,98+0,74+0,7</t>
  </si>
  <si>
    <t>ВИНИКОР-НОРД — грунт-эмаль винилово-полиэфирная</t>
  </si>
  <si>
    <t>ЦИНОЛ - грунтовка цинкнаполненная полимерная</t>
  </si>
  <si>
    <t>АЛПОЛ - полимерная композиция с алюминиевой пудрой</t>
  </si>
  <si>
    <t>0,72+0,37</t>
  </si>
  <si>
    <t>1,13+0,53</t>
  </si>
  <si>
    <t>2,54+1,18</t>
  </si>
  <si>
    <t>АЛЮМОТАН - полиуретановая композиция с алюминиевой пудрой</t>
  </si>
  <si>
    <t>0,56+0,23</t>
  </si>
  <si>
    <t>0,88+0,35</t>
  </si>
  <si>
    <t>1,98+0,79</t>
  </si>
  <si>
    <t>ИЗОЛЭП-гидро - толстослойная эпоксидная композиция</t>
  </si>
  <si>
    <t xml:space="preserve">максимальный расход  при безвоздушном распылении.
Системы антикоррозионных покрытий для надземных атмосферных металлоконструкций и  резервуаров без теплоизоляции для различных категорий коррозионной активности С1, С2, С3, С4 и С5. </t>
  </si>
  <si>
    <t>максимальный расход  при безвоздушном распылении.
Покрытие для защиты опорных и вспомогательных металлоконструкций</t>
  </si>
  <si>
    <t>ЦИНОТЕРМ - термостойкая цинкнаполненная кремнийорганическая композиция</t>
  </si>
  <si>
    <t>АЛЮМОТЕРМ - термостойкая алюмонаполненная кремнийорганическая композиция</t>
  </si>
  <si>
    <t>092+011</t>
  </si>
  <si>
    <t>1,44+0,18</t>
  </si>
  <si>
    <t>3,23+0,39</t>
  </si>
  <si>
    <t>максимальный расход  при безвоздушном распылении.
Покрытие для защиты портовых сооружений (полное погружение)</t>
  </si>
  <si>
    <t>максимальный расход  при безвоздушном распылении.
Системы покрытий для категории высокотемпературной коррозионной активности до 400°С</t>
  </si>
  <si>
    <t>ФЕРРОТАН - полиуретановая композиция с  "железной слюдкой"</t>
  </si>
  <si>
    <t>0,71+0,7</t>
  </si>
  <si>
    <t>1,1+1,09</t>
  </si>
  <si>
    <t>2,47+2,45</t>
  </si>
  <si>
    <t>максимальный расход  при безвоздушном распылении.
окрытия для защиты внутренней поверхности ЕМКОСТНОГО ОБОРУДОВАНИЯ</t>
  </si>
  <si>
    <t>ИЗОЛЭП-oil - толстослойная эпоксидная композиция</t>
  </si>
  <si>
    <t>ИЗОЛЭП-primer</t>
  </si>
  <si>
    <t>80-100</t>
  </si>
  <si>
    <t>ПЛАМКОР-5</t>
  </si>
  <si>
    <t>полиуретановая антикоррозионная грунт-эмаль 2К ПУ «THORAL»</t>
  </si>
  <si>
    <t xml:space="preserve">ЗАО  «Уфимский лакокрасочный завод» </t>
  </si>
  <si>
    <t xml:space="preserve">грунт-эмаль Prodecor 1201 </t>
  </si>
  <si>
    <t xml:space="preserve">грунт-эмаль Prodecor 2201 </t>
  </si>
  <si>
    <t xml:space="preserve">эмаль Prodecor 2302 </t>
  </si>
  <si>
    <t xml:space="preserve">Prodecor 2303 </t>
  </si>
  <si>
    <t xml:space="preserve">АО «Русские краски» </t>
  </si>
  <si>
    <t>0,61+0,19</t>
  </si>
  <si>
    <t>0,87+0,27</t>
  </si>
  <si>
    <t>2,01+0,63</t>
  </si>
  <si>
    <t>0,61+0,18</t>
  </si>
  <si>
    <t>0,87+0,26</t>
  </si>
  <si>
    <t>2,01+0,6</t>
  </si>
  <si>
    <t>ООО "НПО "СпецПолимер"</t>
  </si>
  <si>
    <t>СпецПротект 011</t>
  </si>
  <si>
    <t>СпецПротект 112</t>
  </si>
  <si>
    <t>0,23+0,25</t>
  </si>
  <si>
    <t>0,29+0,31</t>
  </si>
  <si>
    <t>0,47+0,43</t>
  </si>
  <si>
    <t>0,46+0,25</t>
  </si>
  <si>
    <t>0,57+0,31</t>
  </si>
  <si>
    <t>0,86+0,47</t>
  </si>
  <si>
    <t>0,34+0,25</t>
  </si>
  <si>
    <t>0,43+0,31</t>
  </si>
  <si>
    <t>0,64+0,47</t>
  </si>
  <si>
    <t>0,51+0,31</t>
  </si>
  <si>
    <t>0,64+0,39</t>
  </si>
  <si>
    <t>0,96+0,58</t>
  </si>
  <si>
    <t>СпецПротект 008</t>
  </si>
  <si>
    <t>0,84+0,25</t>
  </si>
  <si>
    <t>1,05+0,31</t>
  </si>
  <si>
    <t>1,57+0,47</t>
  </si>
  <si>
    <t>0,94+0,31</t>
  </si>
  <si>
    <t>1,18+0,39</t>
  </si>
  <si>
    <t>1,77+0,58</t>
  </si>
  <si>
    <t>обработка поверхности пескоструйным способом (песок, купершлак).</t>
  </si>
  <si>
    <t>UL1709</t>
  </si>
  <si>
    <t>система грунт "Barrier 80"+
"Penguard Express Mio"</t>
  </si>
  <si>
    <t>70+20</t>
  </si>
  <si>
    <t>Hempathane Topcoat 55210</t>
  </si>
  <si>
    <t>система грунт"Hempadur Zinc 17360"+ "SigmaFast Нempadur Mastic 45880"</t>
  </si>
  <si>
    <t>"Hardtop XP"</t>
  </si>
  <si>
    <t>ГОСТ Р ЕН 1363-2-2014</t>
  </si>
  <si>
    <t>ГОСТ Р ЕН 1363-2-2015</t>
  </si>
  <si>
    <t>ГОСТ Р ЕН 1363-2-2016</t>
  </si>
  <si>
    <t>ГОСТ Р ЕН 1363-2-2017</t>
  </si>
  <si>
    <t>R45</t>
  </si>
  <si>
    <t>R60</t>
  </si>
  <si>
    <t>ООО ЗЛКМ "Снежинка"</t>
  </si>
  <si>
    <t>Грунтовка цинкнаполненная полиуретановая  СК-ЦИНК</t>
  </si>
  <si>
    <t>Грунтовка полиуретановая СК-ПУР</t>
  </si>
  <si>
    <t>0,5+0,29+0,22</t>
  </si>
  <si>
    <t>0,54+0,29+0,27</t>
  </si>
  <si>
    <t>0,81+0,43+0,4</t>
  </si>
  <si>
    <t>Эмаль полиуретановая СК-ПУР</t>
  </si>
  <si>
    <t>0,37+0,27</t>
  </si>
  <si>
    <t>0,46+0,28</t>
  </si>
  <si>
    <t>0,7+0,42</t>
  </si>
  <si>
    <t>0,5+0,28</t>
  </si>
  <si>
    <t>0,62+0,35</t>
  </si>
  <si>
    <t>0,93+0,52</t>
  </si>
  <si>
    <t>Грунтовка полиуретановая "СК-ПРОТЕКТ"</t>
  </si>
  <si>
    <t>Эмаль полиуретановая  "СК-ПРОТЕКТ"</t>
  </si>
  <si>
    <r>
      <t>Эмаль полиуретановая  "СК-ПРОТЕКТ</t>
    </r>
    <r>
      <rPr>
        <sz val="11"/>
        <color theme="1"/>
        <rFont val="Calibri"/>
        <family val="2"/>
        <charset val="204"/>
        <scheme val="minor"/>
      </rPr>
      <t>"</t>
    </r>
  </si>
  <si>
    <t>0,21+0,18</t>
  </si>
  <si>
    <t>0,26+0,23</t>
  </si>
  <si>
    <t>0,39+0,34</t>
  </si>
  <si>
    <t>0,33+0,28</t>
  </si>
  <si>
    <t>0,49+0,42</t>
  </si>
  <si>
    <t>0,42+0,27</t>
  </si>
  <si>
    <t>0,53+0,34</t>
  </si>
  <si>
    <t>0,79+0,51</t>
  </si>
  <si>
    <t>Грунтовка полиуретановая "СК-ПУР"</t>
  </si>
  <si>
    <t>Эмаль полиуретановая "СК-ПУР"</t>
  </si>
  <si>
    <t>0,32+0,23</t>
  </si>
  <si>
    <t>0,4+0,28</t>
  </si>
  <si>
    <t>0,59+0,42</t>
  </si>
  <si>
    <t>Эпоксидная композиция СК-РЕЗЕРВ</t>
  </si>
  <si>
    <t>0,31+0,28</t>
  </si>
  <si>
    <t>0,38+0,35</t>
  </si>
  <si>
    <t>0,58+0,53</t>
  </si>
  <si>
    <t xml:space="preserve"> Безвоздушное распыление.
Внутренние поверхности резервуаров и емкостей под темные нефтепродукты </t>
  </si>
  <si>
    <t xml:space="preserve"> Термореактивное полиуретановое покрытие "МАСТИКОР"*</t>
  </si>
  <si>
    <t xml:space="preserve"> Безвоздушное распыление.
Защита подземных трубопроводов и оборудования (соединительные детали, механо-технологическое оборудование, трубы, трубопроводы, монтажные узлы трубопроводов подземной и подводной (с заглублением в дно) прокладки</t>
  </si>
  <si>
    <t>грунт-эмаль ЭпоксиКоут Мастик</t>
  </si>
  <si>
    <t>эмаль Урпейнт</t>
  </si>
  <si>
    <t>0,296+0,193</t>
  </si>
  <si>
    <t>0,495+0,241</t>
  </si>
  <si>
    <t>0,73+0,36</t>
  </si>
  <si>
    <t xml:space="preserve"> Безвоздушное распыление.</t>
  </si>
  <si>
    <t>грунтовка ЭпоксиКоут Цинк</t>
  </si>
  <si>
    <t>грунтовка ЭпоксиКоут -064</t>
  </si>
  <si>
    <t>0,359+0,32+0,255</t>
  </si>
  <si>
    <t>0,448+0,4+0,318</t>
  </si>
  <si>
    <t>0,609+0,598+0,47</t>
  </si>
  <si>
    <t>ООО "Завод ВДМ "Пигмент"</t>
  </si>
  <si>
    <t xml:space="preserve"> Безвоздушное распыление.
Наружные поверхности  трубопроводов.конструкций и оборудования </t>
  </si>
  <si>
    <t xml:space="preserve"> Безвоздушное распыление.
Защита металлических конструкций </t>
  </si>
  <si>
    <t xml:space="preserve"> Безвоздушное распыление.
 Защита металлических конструкций</t>
  </si>
  <si>
    <t xml:space="preserve"> Безвоздушное распыление.
 Защита металлических конструкций </t>
  </si>
  <si>
    <t>"Акрус-Эпокс-С"</t>
  </si>
  <si>
    <t>"ОГРАКС-СКЭ"</t>
  </si>
  <si>
    <t>"Акрус-Полиур"</t>
  </si>
  <si>
    <t>ООО "РЕД БИЛД"</t>
  </si>
  <si>
    <t>ПРЕГРАД-ЭП</t>
  </si>
  <si>
    <t>ПРЕГРАД 1511</t>
  </si>
  <si>
    <t>ЦИНЭП</t>
  </si>
  <si>
    <t xml:space="preserve"> "ПРЕГРАД А" - алкид-уретановая грунт-эмаль</t>
  </si>
  <si>
    <t>0,17 + 0,17</t>
  </si>
  <si>
    <t>0,198 + 0,19</t>
  </si>
  <si>
    <t>0,297 + 0,29</t>
  </si>
  <si>
    <t>Для категории коррозионной активности С1, С2, С3 /                                               Срок службы 10 лет</t>
  </si>
  <si>
    <t>"ПРЕГРАД 0521" - эпоксидная грунт-эмаль</t>
  </si>
  <si>
    <t>"ПРЕГРАД 1511" - полиуретановая эмаль</t>
  </si>
  <si>
    <t>0,30 + 0,19</t>
  </si>
  <si>
    <t>0,35 + 0,22</t>
  </si>
  <si>
    <t>0,52 + 0,33</t>
  </si>
  <si>
    <t xml:space="preserve">Для категории коррозионной активности С1, С2, С3, С4 /                               Срок службы 10-15 лет </t>
  </si>
  <si>
    <t>0,44 + 0,19</t>
  </si>
  <si>
    <t>0,52 + 0,22</t>
  </si>
  <si>
    <t>0,78 + 0,33</t>
  </si>
  <si>
    <t xml:space="preserve">Для категории коррозионной активности С1, С2, С3, С4 /                         Срок службы 15-20 лет </t>
  </si>
  <si>
    <t>Грунт-эмаль СБЭ-111 "Унипол" марки АМ</t>
  </si>
  <si>
    <t>Антикоррозионная защита изолированных и неизолированных трубопроводов, строительных металлоконструкций (надземная часть)</t>
  </si>
  <si>
    <t>Цинкнаполненный грунт СБЭ-111 "Унипол" марки АЦ</t>
  </si>
  <si>
    <t>Грунт-эмаль СБЭ-111 "Унипол" марки В-СЭ</t>
  </si>
  <si>
    <t>Антикоррозионная защита наружной поверхности емкостей, резервуаров;  изолированных и неизолированных трубопроводов, строительных металлоконструкций (надземная и подземная часть), металлических свай  (надземная и подземная часть)</t>
  </si>
  <si>
    <t>Грунт СБЭ-111 "Унипол"</t>
  </si>
  <si>
    <t>Грунт-эмаль СБЭ-111 "Унипол" марки Б</t>
  </si>
  <si>
    <t>Антикоррозионная защита строительных металлоконструкций (надземная и подземная часть), металлических свай  (надземная и подземная часть)</t>
  </si>
  <si>
    <t>Эпоксидный грунт СБЭ-111 "Унипол" марки ЭП</t>
  </si>
  <si>
    <t>Грунт-эмаль СБЭ-111 "Унипол" марки АУ</t>
  </si>
  <si>
    <t>Антикоррозионная защита наружной поверхности емкостей, резервуаров;  изолированных и неизолированных трубопроводов, строительных металлоконструкций (надземная часть)</t>
  </si>
  <si>
    <t>Цинкнаполненный грунт СБЭ-111 "Унипол" марки АЦ-Э</t>
  </si>
  <si>
    <t>Антикоррозионная защита погружаемых в землю и воду  строительных металлоконструкций, свай, фундаментов,  трубопроводов     (надземная и подземная часть)</t>
  </si>
  <si>
    <t>Грунт-эмаль СБЭ-111 "Унипол" марки АТ</t>
  </si>
  <si>
    <t>Антикоррозионная защита технологического оборудования и трубопроводов, наружной поверхности дымовых труб, паропроводов, подвергающихся нагреву до 200°С</t>
  </si>
  <si>
    <t>Грунт-эмаль СБЭ-111 "Унипол" марки Т</t>
  </si>
  <si>
    <t>Антикоррозионная защита технологического оборудования и трубопроводов, наружной поверхности дымовых труб, паропроводов, подвергающихся нагреву до 600°С</t>
  </si>
  <si>
    <t>АО "НПК "КоррЗащита"</t>
  </si>
  <si>
    <t>0,26+0,24</t>
  </si>
  <si>
    <t>0,33+0,3</t>
  </si>
  <si>
    <t>0,49+0,45</t>
  </si>
  <si>
    <t>0,16+0,15</t>
  </si>
  <si>
    <t>0,2+0,18</t>
  </si>
  <si>
    <t>0,3+0,27</t>
  </si>
  <si>
    <t>0,24+0,24+0,24</t>
  </si>
  <si>
    <t>0,3+0,3+0,3</t>
  </si>
  <si>
    <t>0,42+0,45+0,45</t>
  </si>
  <si>
    <t>0,39+0,24+0,24</t>
  </si>
  <si>
    <t>0,49+0,3+0,3</t>
  </si>
  <si>
    <t>0,73+0,45+0,45</t>
  </si>
  <si>
    <t>0,22+0,2</t>
  </si>
  <si>
    <t>0,27+0,25</t>
  </si>
  <si>
    <t>0,41+0,37</t>
  </si>
  <si>
    <t>0,28+0,25</t>
  </si>
  <si>
    <t>0,35+0,32</t>
  </si>
  <si>
    <t>0,52+0,47</t>
  </si>
  <si>
    <t>0,49+0,39</t>
  </si>
  <si>
    <t>0,24+0,26</t>
  </si>
  <si>
    <t>0,3+0,33</t>
  </si>
  <si>
    <t>0,42+0,49</t>
  </si>
  <si>
    <t>0,29+0,26</t>
  </si>
  <si>
    <t>0,43+0,39</t>
  </si>
  <si>
    <t>0,23+0,21</t>
  </si>
  <si>
    <t>0,2+0,19</t>
  </si>
  <si>
    <t>0,24+0,24</t>
  </si>
  <si>
    <t>0,37+0,35</t>
  </si>
  <si>
    <t>0,37+0,2+0,19</t>
  </si>
  <si>
    <t>0,46+0,24+0,24</t>
  </si>
  <si>
    <t>0,69+0,37+0,35</t>
  </si>
  <si>
    <t>0,37+0,25+0,25</t>
  </si>
  <si>
    <t>0,46+0,32+0,32</t>
  </si>
  <si>
    <t>0,69+0,47+0,47</t>
  </si>
  <si>
    <t>АО "Мороовский химический завод"</t>
  </si>
  <si>
    <t>Полисилокнсановая грунт-эмаль Армокот S70</t>
  </si>
  <si>
    <t>0,316+0,288+0,288</t>
  </si>
  <si>
    <t>0,495+0,45+0,45</t>
  </si>
  <si>
    <t>1,11+1,1+1,1</t>
  </si>
  <si>
    <t>Безвоздушное распыление, металлоконструкции в сильноагнессивных средах различой природы</t>
  </si>
  <si>
    <t>Полисилокнсановая Грунтовка Армокот 01</t>
  </si>
  <si>
    <t>Полисилокнсановая грунт-эмаль Армокот F100</t>
  </si>
  <si>
    <t>0,329+0,373</t>
  </si>
  <si>
    <t>0,513+0,583</t>
  </si>
  <si>
    <t>1,152+1,309</t>
  </si>
  <si>
    <t>Безвоздушное распытение - защита металллоконструкций и трубопроводов в атмосфере и внутри зданий до 100 С</t>
  </si>
  <si>
    <t>0,369+0,336</t>
  </si>
  <si>
    <t>0,577+0,525</t>
  </si>
  <si>
    <t>1,295+1,178</t>
  </si>
  <si>
    <t>Безвоздушное распытение - защита металллоконструкций и трубопроводов в атмосфере и внутри зданий до 300 С</t>
  </si>
  <si>
    <t>полисилоксановая грунт-эмаль Армокот V500</t>
  </si>
  <si>
    <t>Безвоздушное распытение - защита металллоконструкций и трубопроводов в атмосфере и внутри зданий, дымоходы  до 100 С</t>
  </si>
  <si>
    <t>Безвоздушное распытение - защита металллоконструкций и трубопроводов в атмосфере и внутри зданий, печи до 400 С</t>
  </si>
  <si>
    <t>0,328+0,298+0,298</t>
  </si>
  <si>
    <t>0,513+0,466+0,466</t>
  </si>
  <si>
    <t>1,151+1,047+1,047</t>
  </si>
  <si>
    <t>Безвоздушное нанесение, сваи (буро-опускной метод погружения)</t>
  </si>
  <si>
    <t>эпоксидная грунт-эмаль Армотанк 07</t>
  </si>
  <si>
    <t>полиуретановая эмаль Армотанк N700</t>
  </si>
  <si>
    <t>0,385+0,141</t>
  </si>
  <si>
    <t>0,602+0,221</t>
  </si>
  <si>
    <t>1,35+0,496</t>
  </si>
  <si>
    <t>Безвоздушное распыление, резервуары снаружи с прилегающими металлоконструкциями, трубопроводы до 125С</t>
  </si>
  <si>
    <t>0,385+0,35</t>
  </si>
  <si>
    <t>0,601+0,546</t>
  </si>
  <si>
    <t>1,349+1,227</t>
  </si>
  <si>
    <t>Безвоздушное распыление. Окрашивание свай и металлоконструкций погружаемых в землю</t>
  </si>
  <si>
    <t>Эпоксидная грунт-эмаль Армотанк ОЙЛ</t>
  </si>
  <si>
    <t>0,602+0,547</t>
  </si>
  <si>
    <t>1,35+1,227</t>
  </si>
  <si>
    <t>Безвоздушное распыление. Окрашивание внутренней поверхности резервуаров - темные нефтепродукты, тарная нефть</t>
  </si>
  <si>
    <t xml:space="preserve">принято в работу, ответа не требуется, данные материалы предоставлены согласно запроса №АР-67 от 10.01.2018 </t>
  </si>
  <si>
    <t>ООО "Краском"</t>
  </si>
  <si>
    <t>Грунтовка Prozinc PU Primer</t>
  </si>
  <si>
    <t>Эмаль Promica PU Barrier</t>
  </si>
  <si>
    <t xml:space="preserve">Грунт-эмаль Procoat AP 259 SC </t>
  </si>
  <si>
    <t>50-80</t>
  </si>
  <si>
    <t>0,49+0,24+(0,15-0,24)</t>
  </si>
  <si>
    <t>0,77+0,38+(0,24-0,38)</t>
  </si>
  <si>
    <t>1,72+0,86+(0,54-0,86)</t>
  </si>
  <si>
    <t xml:space="preserve">Максимальный расход при безвоздушном распылении. </t>
  </si>
  <si>
    <t>Грунтовка Procore PU 167 Primer</t>
  </si>
  <si>
    <t>0,26+0,24+(0,15-0,24)</t>
  </si>
  <si>
    <t>0,40+0,38+(0,24-0,38)</t>
  </si>
  <si>
    <t>0,89+0,86+(0,54-0,86)</t>
  </si>
  <si>
    <t xml:space="preserve">Максимальный расход при безвоздушном распылении. Системы антикоррозионных покрытий для надземных атмосферных металлоконструкций и  резервуаров без теплоизоляции для различных категорий коррозионной активности С1, С2, С3, С4 и С5. </t>
  </si>
  <si>
    <t>0,37+0,18+0,18</t>
  </si>
  <si>
    <t>0,57+0,29+0,29</t>
  </si>
  <si>
    <t>1,29+0,65+0,65</t>
  </si>
  <si>
    <t>60-100</t>
  </si>
  <si>
    <t>0,49+(0,18-0,31)</t>
  </si>
  <si>
    <t>0,77+(0,29-0,49)</t>
  </si>
  <si>
    <t>1,72+(0,65-1,08)</t>
  </si>
  <si>
    <t>(0,20-0,32)+(0,24-0,31)</t>
  </si>
  <si>
    <t>(0,31-0,50)+(0,38-0,49)</t>
  </si>
  <si>
    <t>(0,70-1,39)+(0,86-1,08)</t>
  </si>
  <si>
    <t>45-80</t>
  </si>
  <si>
    <t>(0,15-0,27)+(0,14-0,24)</t>
  </si>
  <si>
    <t>(0,24-0,42)+(0,21-0,38)</t>
  </si>
  <si>
    <t>(0,53-0,86)+(0,48-0,86)</t>
  </si>
  <si>
    <t>Грунтовка Дюропокс Праймер 55</t>
  </si>
  <si>
    <t>50-70</t>
  </si>
  <si>
    <t>Грунт-эмаль Дюропокс ДТМ 70</t>
  </si>
  <si>
    <t>Эмаль Изопур Финиш 80</t>
  </si>
  <si>
    <t>(0,26-0,36)+0,33+0,15</t>
  </si>
  <si>
    <t>(0,40-0,56)+0,51+0,24</t>
  </si>
  <si>
    <t>(0,89-1,25)+1,16+0,54</t>
  </si>
  <si>
    <t>75-100</t>
  </si>
  <si>
    <t>(0,26-0,36)+(0,19-0,25)</t>
  </si>
  <si>
    <t>(0,40-0,56)+(0,30-0,40)</t>
  </si>
  <si>
    <t>(0,89-1,25)+(0,67-0,89)</t>
  </si>
  <si>
    <t>(0,21-0,28)+(0,19-0,25)+0,15</t>
  </si>
  <si>
    <t>(0,33-0,44)+(0,30-0,40)+0,24</t>
  </si>
  <si>
    <t>(0,74-0,98)+(0,67-0,89)+0,54</t>
  </si>
  <si>
    <t>95-100</t>
  </si>
  <si>
    <t>(0,27-0,28)+(0,24-0,25)+(0,24-0,31)</t>
  </si>
  <si>
    <t>(0,41-0,44)+(0,38-0,40)+(0,38-0,48)</t>
  </si>
  <si>
    <t>(0,93-0,98)+(0,85-0,89)+(0,86-1,08)</t>
  </si>
  <si>
    <t>Максимальный расход при безвоздушном распылении.  Для категории карозионной активности С5-I, C5-M / ОМ1, ОМ3</t>
  </si>
  <si>
    <t>90-100</t>
  </si>
  <si>
    <t>(0,25-0,28)-+(0,15-0,18)</t>
  </si>
  <si>
    <t>(0,39-0,44)+(0,24-0,29)</t>
  </si>
  <si>
    <t>(0,88-0,98)+(0,54-0,65)</t>
  </si>
  <si>
    <t>(0,25-0,28)+(0,23-0,25)</t>
  </si>
  <si>
    <t>(0,39-0,44)+(0,36-0,40)</t>
  </si>
  <si>
    <t>(0,88-0,98)+(0,80-0,89)</t>
  </si>
  <si>
    <t>0,42+0,38</t>
  </si>
  <si>
    <t>0,65+0,59</t>
  </si>
  <si>
    <t>1,46+1,33</t>
  </si>
  <si>
    <t>Максимальный расход при безвоздушном распылении.  Для категории карозионной активности С5-I, C5-M, Im1, Im2/ ОМ1, ОМ3</t>
  </si>
  <si>
    <t>Покрытие Дюропокс Мастик 80</t>
  </si>
  <si>
    <t>130-150</t>
  </si>
  <si>
    <t>(0,37-0,43)+(0,34-0,39)</t>
  </si>
  <si>
    <t>(0,58-0,66)+(0,52-0,60)</t>
  </si>
  <si>
    <t>(1,30-0,49)+(1,18-1,36)</t>
  </si>
  <si>
    <t>Покрытие Procoat EP 270 SC</t>
  </si>
  <si>
    <t>0,46+0,41</t>
  </si>
  <si>
    <t>0,71+0,64</t>
  </si>
  <si>
    <t>1,59+1,45</t>
  </si>
  <si>
    <t>Эмаль термостойкая Протерм 600</t>
  </si>
  <si>
    <t>30-60</t>
  </si>
  <si>
    <t>(0,12-0,24)</t>
  </si>
  <si>
    <t>(0,19-0,37)</t>
  </si>
  <si>
    <t>(0,42-0,83)</t>
  </si>
  <si>
    <t>Для защиты металлических поверхностей подверженных температуре до 600°С</t>
  </si>
  <si>
    <t xml:space="preserve">Покрытия для защиты внутренней поверхности ЕМКОСТНОГО ОБОРУДОВАНИЯ       </t>
  </si>
  <si>
    <t xml:space="preserve">Intertherm 228 </t>
  </si>
  <si>
    <t>Intercure 200</t>
  </si>
  <si>
    <t>Chartek 2218</t>
  </si>
  <si>
    <t xml:space="preserve">2,25 + 2,14 </t>
  </si>
  <si>
    <t>3 + 2,86</t>
  </si>
  <si>
    <t>4,55 + 4,33</t>
  </si>
  <si>
    <t xml:space="preserve"> 6,1 + 5,81</t>
  </si>
  <si>
    <t xml:space="preserve"> 3,51 + 3,34</t>
  </si>
  <si>
    <t xml:space="preserve"> 4,69 + 4,47</t>
  </si>
  <si>
    <t xml:space="preserve"> 7,11 + 6,77</t>
  </si>
  <si>
    <t xml:space="preserve"> 9,53 + 9,07 </t>
  </si>
  <si>
    <t>2х1605</t>
  </si>
  <si>
    <t>2х2145</t>
  </si>
  <si>
    <t>2х3250</t>
  </si>
  <si>
    <t>2х4355</t>
  </si>
  <si>
    <t xml:space="preserve">7,88 + 7,5 </t>
  </si>
  <si>
    <t>10,53 + 10,03</t>
  </si>
  <si>
    <t xml:space="preserve">15,95 + 15,19 </t>
  </si>
  <si>
    <t>21,38 + 20,36</t>
  </si>
  <si>
    <t xml:space="preserve">Akzo Nobel Coatings  </t>
  </si>
  <si>
    <t>0,57 + 0,4</t>
  </si>
  <si>
    <t>0,89 + 0,62</t>
  </si>
  <si>
    <t>1,99 + 1,39</t>
  </si>
  <si>
    <r>
      <t xml:space="preserve">Перечень рекомендуемых к применению систем ОГЗ  при строительстве объектов нефтепереработки ПАО "НК "Роснефть"
</t>
    </r>
    <r>
      <rPr>
        <sz val="14"/>
        <color theme="1"/>
        <rFont val="Arial"/>
        <family val="2"/>
        <charset val="204"/>
      </rPr>
      <t>(соответствующие условиям углеводородного горения для приведенной толщины металла 5,8мм и более)</t>
    </r>
  </si>
  <si>
    <t>Практический расход  с учетом безвоздушного распыление, на шероховатой поверхности металлопроката холоднокатаный, обработанный песком.</t>
  </si>
  <si>
    <t>ООО "Гамма Индустриальные Краски"</t>
  </si>
  <si>
    <t>Грунтовка  "Гамма-Эпицинк-027"</t>
  </si>
  <si>
    <t>60-80</t>
  </si>
  <si>
    <t>Грунтовка "Эпипрайм-046"</t>
  </si>
  <si>
    <t>110-130</t>
  </si>
  <si>
    <t>Эмаль "Гамма-УР-11" марка Б</t>
  </si>
  <si>
    <t>0,44+0,35+0,20</t>
  </si>
  <si>
    <t>0,55+0,44+0,25</t>
  </si>
  <si>
    <t>0,83+0,66+0,38</t>
  </si>
  <si>
    <t>Максимальный расход  при безвоздушном распылении.</t>
  </si>
  <si>
    <t>0,50+0,35+0,28</t>
  </si>
  <si>
    <t>0,63+0,44+0,35</t>
  </si>
  <si>
    <t>0,94+0,66+0,53</t>
  </si>
  <si>
    <t>0,29+0,29+0,20</t>
  </si>
  <si>
    <t>0,37+0,37+0,25</t>
  </si>
  <si>
    <t>0,55+0,55+0,38</t>
  </si>
  <si>
    <t>0,35+0,16+0,16</t>
  </si>
  <si>
    <t>0,44+0,20+0,20</t>
  </si>
  <si>
    <t>0,66+0,30+0,30</t>
  </si>
  <si>
    <t>Грунтовка Гамма-Эпицинк-027</t>
  </si>
  <si>
    <t>0,50+0,24+0,24</t>
  </si>
  <si>
    <t>0,63+0,30+0,30</t>
  </si>
  <si>
    <t>0,94+0,45+0,45</t>
  </si>
  <si>
    <t>Tikkurila, Oyj</t>
  </si>
  <si>
    <t>Темацинк 77</t>
  </si>
  <si>
    <t>Темадур СЦ 50</t>
  </si>
  <si>
    <t>Темадур ХБ 50</t>
  </si>
  <si>
    <t>0,41+0,36</t>
  </si>
  <si>
    <t>0,51+0,46</t>
  </si>
  <si>
    <t>0,77+0,68</t>
  </si>
  <si>
    <t>Темакоут ГПЛ-С Праймер</t>
  </si>
  <si>
    <t>Темадур 50</t>
  </si>
  <si>
    <t>0,41+0,33+0,19</t>
  </si>
  <si>
    <t>0,51+0,41+0,23</t>
  </si>
  <si>
    <t>0,77+0,61+0,35</t>
  </si>
  <si>
    <t>0,41+0,33</t>
  </si>
  <si>
    <t>0,51+0,41</t>
  </si>
  <si>
    <t>0,77+0,61</t>
  </si>
  <si>
    <t>Темапрайм ЕЕ</t>
  </si>
  <si>
    <t>Темалак АБ 70</t>
  </si>
  <si>
    <t>0,26+0,21</t>
  </si>
  <si>
    <t>0,32+0,26</t>
  </si>
  <si>
    <t>0,48+0,39</t>
  </si>
  <si>
    <t>Теманил МС Праймер</t>
  </si>
  <si>
    <t>Темакрил  АР 50</t>
  </si>
  <si>
    <t>0,39+0,24</t>
  </si>
  <si>
    <t>0,48+0,30</t>
  </si>
  <si>
    <t>0,72+0,45</t>
  </si>
  <si>
    <t>Темакоут  Праймер</t>
  </si>
  <si>
    <t>Темадур 90</t>
  </si>
  <si>
    <t>0,31+0,44+0,17</t>
  </si>
  <si>
    <t>0,39+0,55+0,22</t>
  </si>
  <si>
    <t>0,58+0,83+0,33</t>
  </si>
  <si>
    <t xml:space="preserve">Темабонд СТ 200 </t>
  </si>
  <si>
    <t>Тематейн 50</t>
  </si>
  <si>
    <t>0,44+0,15</t>
  </si>
  <si>
    <t>0,55+0,18</t>
  </si>
  <si>
    <t>0,83+0,27</t>
  </si>
  <si>
    <t>Темакоут СПА Праймер</t>
  </si>
  <si>
    <t>0,42+0,15</t>
  </si>
  <si>
    <t>0,52+0,18</t>
  </si>
  <si>
    <t>0,78+0,27</t>
  </si>
  <si>
    <t>Темакоут Праймер</t>
  </si>
  <si>
    <t>ООО "Территория цвета"</t>
  </si>
  <si>
    <t>АО НПО "Унихимтек"</t>
  </si>
  <si>
    <t>ИЗОЛЭП-mastic</t>
  </si>
  <si>
    <t>ПОЛИТОН-УР(УФ)</t>
  </si>
  <si>
    <t>Полиуретановая грунтовка WG-Велестоун</t>
  </si>
  <si>
    <t>Грунтовка по металлу с высоким содержанием
цинка WG-Феррогальваник</t>
  </si>
  <si>
    <t>WG-Велефлекс</t>
  </si>
  <si>
    <t>ООО «Эмпреса-М»
Компания Велесгард</t>
  </si>
  <si>
    <t xml:space="preserve">Эпоксидное грунтовочное покрытие EPOSTEEL HB LT </t>
  </si>
  <si>
    <t xml:space="preserve">Полиуретановое покрытие GUARDALUX эмаль НВ </t>
  </si>
  <si>
    <t>ООО «Хелиос РУС»</t>
  </si>
  <si>
    <t>0,41+0,34</t>
  </si>
  <si>
    <t>0,51+0,43</t>
  </si>
  <si>
    <t>0,77+0,64</t>
  </si>
  <si>
    <t>0,44+0,20</t>
  </si>
  <si>
    <t>0,55+0,25</t>
  </si>
  <si>
    <t>0,83+0,28</t>
  </si>
  <si>
    <t>HEMPADUR ZINC 17360</t>
  </si>
  <si>
    <t>HEMPADUR MASTIC 45880</t>
  </si>
  <si>
    <t>HEMPATHANE HS 55610</t>
  </si>
  <si>
    <t>HEMPATHANE TOPCOAT 55210</t>
  </si>
  <si>
    <t>HEMPADUR QUATTRO17634</t>
  </si>
  <si>
    <t>HEMPADUR FAST DRY 17410</t>
  </si>
  <si>
    <t>HEMPADUR 85671</t>
  </si>
  <si>
    <t>HEMPADUR ANTI-STATIC 85170</t>
  </si>
  <si>
    <t>HEMPADUR 35560</t>
  </si>
  <si>
    <t>HEMPEL</t>
  </si>
  <si>
    <t>0,25+0,34+0,16</t>
  </si>
  <si>
    <t>0,35+0,48+0,22</t>
  </si>
  <si>
    <t>0,59+0,82+0,37</t>
  </si>
  <si>
    <t>0,49+0,18</t>
  </si>
  <si>
    <t>0,58+0,26</t>
  </si>
  <si>
    <t>1,16+0,44</t>
  </si>
  <si>
    <t>0,49+0,16</t>
  </si>
  <si>
    <t>0,68+0,23</t>
  </si>
  <si>
    <t>1,16+0,39</t>
  </si>
  <si>
    <t>0,34+0,18</t>
  </si>
  <si>
    <t>0,47+0,26</t>
  </si>
  <si>
    <t>0,8+0,44</t>
  </si>
  <si>
    <t>0,36+0,32</t>
  </si>
  <si>
    <t>0,49+0,44</t>
  </si>
  <si>
    <t>0,84+0,76</t>
  </si>
  <si>
    <t>0,45+0,41</t>
  </si>
  <si>
    <t>0,63+0,57</t>
  </si>
  <si>
    <t>1,08+0,98</t>
  </si>
  <si>
    <t>0,39+0,36</t>
  </si>
  <si>
    <t>0,55+0,5</t>
  </si>
  <si>
    <t>0,94+0,86</t>
  </si>
  <si>
    <t>ООО "Фабрика "Краски Хеми"</t>
  </si>
  <si>
    <t>ФЕРРА-ЭП-018</t>
  </si>
  <si>
    <t>ФЕРРА-ЭП-718</t>
  </si>
  <si>
    <t>ФЕРРА-УР-720</t>
  </si>
  <si>
    <t>0,205+0,187+0,16</t>
  </si>
  <si>
    <t>0,256+0,233+0,2</t>
  </si>
  <si>
    <t>0,384+0,349+0,299</t>
  </si>
  <si>
    <t>ООО "ПК "Техпромсинтез"</t>
  </si>
  <si>
    <t>ПРИМ ПЛАТИНА БК</t>
  </si>
  <si>
    <t>PRIM URETAN Coat PN</t>
  </si>
  <si>
    <t>0,63+0,17</t>
  </si>
  <si>
    <t>0,75+0,2</t>
  </si>
  <si>
    <t>0,82+0,23</t>
  </si>
  <si>
    <t>PRIM PLATINA Primer</t>
  </si>
  <si>
    <t>ПРИМ ПЛАТИНА BH</t>
  </si>
  <si>
    <t>0,47+0,36+0,17</t>
  </si>
  <si>
    <t>0,55+0,44+0,2</t>
  </si>
  <si>
    <t>0,59+0,46+0,23</t>
  </si>
  <si>
    <t>ПРИМ ПЛАТИНА</t>
  </si>
  <si>
    <t>ООО "Йотун Пэйнтс"</t>
  </si>
  <si>
    <t>Грунтовка Jotamastic 80</t>
  </si>
  <si>
    <t>Эмаль Hardtop XP</t>
  </si>
  <si>
    <t>0,52+0,19</t>
  </si>
  <si>
    <t>0,81+0,29</t>
  </si>
  <si>
    <t>1,81+0,65</t>
  </si>
  <si>
    <t>Грунтовка Penguard Express ZP</t>
  </si>
  <si>
    <t>0,6+0,19</t>
  </si>
  <si>
    <t>0,93+0,29</t>
  </si>
  <si>
    <t>2,09+0,65</t>
  </si>
  <si>
    <t>Грунтовка Primastic Universal</t>
  </si>
  <si>
    <t>Эмаль Hardtop XPF</t>
  </si>
  <si>
    <t>0,42+0,19</t>
  </si>
  <si>
    <t>0,65+0,29</t>
  </si>
  <si>
    <t>1,47+0,65</t>
  </si>
  <si>
    <t>Грунт-эмаль Tankguard Storage</t>
  </si>
  <si>
    <t>Грунт-эмаль Marathon</t>
  </si>
  <si>
    <t>0,74+0,68</t>
  </si>
  <si>
    <t>1,66+1,52</t>
  </si>
  <si>
    <t>0,57+0,52</t>
  </si>
  <si>
    <t>0,89+0,81</t>
  </si>
  <si>
    <t>2+1,81</t>
  </si>
  <si>
    <t>Грунт-эмаль Tankguard CV</t>
  </si>
  <si>
    <t>0,64+0,59</t>
  </si>
  <si>
    <t>1,01+0,92</t>
  </si>
  <si>
    <t>2,26+2,06</t>
  </si>
  <si>
    <t>Грунт-эмаль Tankguard NCV</t>
  </si>
  <si>
    <t>0,61+0,55</t>
  </si>
  <si>
    <t>0,95+0,87</t>
  </si>
  <si>
    <t>2,13+1,94</t>
  </si>
  <si>
    <t>Грунт-эмаль Tankguard 412</t>
  </si>
  <si>
    <t>Грунт Penguard Express ZP</t>
  </si>
  <si>
    <t xml:space="preserve">Эмаль Hardtop XPF </t>
  </si>
  <si>
    <t>0,43+0,16</t>
  </si>
  <si>
    <t>0,67+0,24</t>
  </si>
  <si>
    <t>1,51+0,55</t>
  </si>
  <si>
    <t>Грунт Penguard Express</t>
  </si>
  <si>
    <t>0,5+0,19</t>
  </si>
  <si>
    <t>0,78+0,29</t>
  </si>
  <si>
    <t>1,74+0,65</t>
  </si>
  <si>
    <t>Грунт Penguard HSP</t>
  </si>
  <si>
    <t>Эмаль Hardtop AX</t>
  </si>
  <si>
    <t>Грунт Jotamastic 80</t>
  </si>
  <si>
    <t>0,37+0,16</t>
  </si>
  <si>
    <t>0,58+0,24</t>
  </si>
  <si>
    <t>1,31+0,55</t>
  </si>
  <si>
    <t>Системы покрытий для наружной поверхности металлоконструкций</t>
  </si>
  <si>
    <t>Системы покрытий для наружной поверхности емкостного оборудования без теплоизоляции</t>
  </si>
  <si>
    <t>Системы покрытий для наружной поверхности емкостного оборудования, эксплуатирующегося заглубленным в почву</t>
  </si>
  <si>
    <t>Системы для внутренней поверхности емкостного оборудования</t>
  </si>
  <si>
    <t>Нанесение методом безвоздушного распыления.
Для наружных поверхностей. Среды С3,С4, С5М.</t>
  </si>
  <si>
    <t>Нанесение методом безвоздушного распыления.
Для наружных поверхностей. Среды С3,С4.</t>
  </si>
  <si>
    <t>Нанесение методом безвоздушного распыления.
Для наружных поверхностей. Среды УХЛ1(С4), ХЛ. До 100С.</t>
  </si>
  <si>
    <t>Нанесение методом безвоздушного распыления.
Для наружных поверхностей. Среды УХЛ1(С4), ОМ1(С5).</t>
  </si>
  <si>
    <t>Нанесение методом безвоздушного распыления
Для внутреннего покрытия. Темные нефтепродукты.</t>
  </si>
  <si>
    <t>Нанесение методом безвоздушного распыления
Для внутреннего покрытия. Светлые нефтепродукты.</t>
  </si>
  <si>
    <t>Нанесение методом безвоздушного распыления
Для внутреннего покрытия. Антистатичное покрытие.</t>
  </si>
  <si>
    <t>Нанесение методом безвоздушного распыления
Для внутреннего покрытия. Покрытие усиленного типа со 100% СО.</t>
  </si>
  <si>
    <t>ООО "Разноцвет"</t>
  </si>
  <si>
    <t>ГрунтовкаУР-0446</t>
  </si>
  <si>
    <t>Грунт-эмаль УР-1529</t>
  </si>
  <si>
    <t>Эмаль АК-1530</t>
  </si>
  <si>
    <t>0,21+0,19+0,23</t>
  </si>
  <si>
    <t>0,26+0,24+0,29</t>
  </si>
  <si>
    <t>0,39+0,36+0,43</t>
  </si>
  <si>
    <t>0,285+0,253</t>
  </si>
  <si>
    <t>0,33+0,287</t>
  </si>
  <si>
    <t>0,39+0,33</t>
  </si>
  <si>
    <t>Interseal 670 HS</t>
  </si>
  <si>
    <t xml:space="preserve">0,59 + 0,48 </t>
  </si>
  <si>
    <t xml:space="preserve">0,93 + 0,76 </t>
  </si>
  <si>
    <t xml:space="preserve">2,08 + 1,7 </t>
  </si>
  <si>
    <t>Normadur 65 HS</t>
  </si>
  <si>
    <t>2х125</t>
  </si>
  <si>
    <t>0,603+0,132</t>
  </si>
  <si>
    <t>0,699+0,156</t>
  </si>
  <si>
    <t>1,05+0,24</t>
  </si>
  <si>
    <t>ООО "АМЕС"
"NOR MAALI OY"</t>
  </si>
  <si>
    <t>Normastic 405 Al</t>
  </si>
  <si>
    <t>NorECOat FD ZP Primer</t>
  </si>
  <si>
    <t>NorECOat HS</t>
  </si>
  <si>
    <t>Normafine HS</t>
  </si>
  <si>
    <t>0,261+0,236+0,145</t>
  </si>
  <si>
    <t>0,45+0,283+0,172</t>
  </si>
  <si>
    <t>0,464+0,424+0,264</t>
  </si>
  <si>
    <t>Normazinc 90 SE</t>
  </si>
  <si>
    <t>0,281+0,343+0,132</t>
  </si>
  <si>
    <t>0,324+0,397+0,156</t>
  </si>
  <si>
    <t>0,475+0,603+0,24</t>
  </si>
  <si>
    <t>NorECOat FD  Primer</t>
  </si>
  <si>
    <t>0,45+0,132</t>
  </si>
  <si>
    <t>0,522+0,156</t>
  </si>
  <si>
    <t>0,68+0,24</t>
  </si>
  <si>
    <t>0,194+0,165 (0,166) </t>
  </si>
  <si>
    <t>0,242+0,208 (0,209) </t>
  </si>
  <si>
    <t>0,365+0,31 (0,312) </t>
  </si>
  <si>
    <t>0,364+0,286+ 0,165 (0,166) </t>
  </si>
  <si>
    <t>0,456 +0,355+0,208 (0,209) </t>
  </si>
  <si>
    <t>0,685+0,535+0,31 (0,312) </t>
  </si>
  <si>
    <t> категория Im1, Im2, (погружение в пресную воду, морскую воду)</t>
  </si>
  <si>
    <r>
      <t xml:space="preserve">Полиуретановая эмаль </t>
    </r>
    <r>
      <rPr>
        <b/>
        <sz val="8"/>
        <color rgb="FF000000"/>
        <rFont val="Times New Roman"/>
        <family val="1"/>
        <charset val="204"/>
      </rPr>
      <t>WG-Сулакавер  (WG-Сулакавер 2К)</t>
    </r>
  </si>
  <si>
    <t>0,364+0,165 (0,166) </t>
  </si>
  <si>
    <t>0,456+0,208 (0,209) </t>
  </si>
  <si>
    <t>0,685+0,31 (0,312) </t>
  </si>
  <si>
    <t>0,343+0,343 </t>
  </si>
  <si>
    <t>0,428+0,428 </t>
  </si>
  <si>
    <t>0,643+0,643 </t>
  </si>
  <si>
    <t>категория Im1, Im2, Im3 (погружение в пресную воду, морскую воду, заглубление в почву)</t>
  </si>
  <si>
    <t>0,224+0,206</t>
  </si>
  <si>
    <t>0,28+0,257</t>
  </si>
  <si>
    <t>0,42+0,385</t>
  </si>
  <si>
    <t>0,206+0,206</t>
  </si>
  <si>
    <t>0,257+0,257</t>
  </si>
  <si>
    <t>0,385+0,385</t>
  </si>
  <si>
    <t>0,32+0,166</t>
  </si>
  <si>
    <t>0,4+0,209</t>
  </si>
  <si>
    <t>0,6+0,312</t>
  </si>
  <si>
    <r>
      <t xml:space="preserve">Полиуретановая эмаль </t>
    </r>
    <r>
      <rPr>
        <b/>
        <sz val="8"/>
        <color rgb="FF000000"/>
        <rFont val="Arial"/>
        <family val="2"/>
        <charset val="204"/>
      </rPr>
      <t>WG-Сулакавер (</t>
    </r>
    <r>
      <rPr>
        <sz val="8"/>
        <color rgb="FF000000"/>
        <rFont val="Arial"/>
        <family val="2"/>
        <charset val="204"/>
      </rPr>
      <t xml:space="preserve"> </t>
    </r>
    <r>
      <rPr>
        <b/>
        <sz val="8"/>
        <color rgb="FF000000"/>
        <rFont val="Arial"/>
        <family val="2"/>
        <charset val="204"/>
      </rPr>
      <t>WG-Сулакавер 2К)</t>
    </r>
  </si>
  <si>
    <r>
      <t xml:space="preserve">Полиуретановая эмаль </t>
    </r>
    <r>
      <rPr>
        <b/>
        <sz val="8"/>
        <color rgb="FF000000"/>
        <rFont val="Arial"/>
        <family val="2"/>
        <charset val="204"/>
      </rPr>
      <t xml:space="preserve">WG-Сулакавер </t>
    </r>
    <r>
      <rPr>
        <sz val="8"/>
        <color rgb="FF000000"/>
        <rFont val="Arial"/>
        <family val="2"/>
        <charset val="204"/>
      </rPr>
      <t xml:space="preserve">/ </t>
    </r>
    <r>
      <rPr>
        <b/>
        <sz val="8"/>
        <color rgb="FF000000"/>
        <rFont val="Arial"/>
        <family val="2"/>
        <charset val="204"/>
      </rPr>
      <t>WG-Сулакавер 2К</t>
    </r>
  </si>
  <si>
    <r>
      <t xml:space="preserve">Эпоксидная грунт-эмаль </t>
    </r>
    <r>
      <rPr>
        <b/>
        <sz val="8"/>
        <color rgb="FF000000"/>
        <rFont val="Arial"/>
        <family val="2"/>
        <charset val="204"/>
      </rPr>
      <t>WG-Велефорс Мастик</t>
    </r>
  </si>
  <si>
    <r>
      <t xml:space="preserve">Модифицированная алкидная эмаль </t>
    </r>
    <r>
      <rPr>
        <b/>
        <sz val="8"/>
        <color rgb="FF000000"/>
        <rFont val="Arial"/>
        <family val="2"/>
        <charset val="204"/>
      </rPr>
      <t>WG-Юниверсал</t>
    </r>
  </si>
  <si>
    <r>
      <t xml:space="preserve">Полиуретановая эмаль </t>
    </r>
    <r>
      <rPr>
        <b/>
        <sz val="8"/>
        <color rgb="FF000000"/>
        <rFont val="Arial"/>
        <family val="2"/>
        <charset val="204"/>
      </rPr>
      <t>WG-Сулакавер 2К</t>
    </r>
  </si>
  <si>
    <r>
      <t xml:space="preserve">Модифицированная алкидная грунтовка </t>
    </r>
    <r>
      <rPr>
        <b/>
        <sz val="8"/>
        <color rgb="FF000000"/>
        <rFont val="Arial"/>
        <family val="2"/>
        <charset val="204"/>
      </rPr>
      <t>WG-Велпраймер</t>
    </r>
  </si>
  <si>
    <r>
      <t xml:space="preserve">Модифицированная алкидная грунт-эмаль </t>
    </r>
    <r>
      <rPr>
        <b/>
        <sz val="8"/>
        <color rgb="FF000000"/>
        <rFont val="Arial"/>
        <family val="2"/>
        <charset val="204"/>
      </rPr>
      <t>WG-Юниверсал</t>
    </r>
  </si>
  <si>
    <r>
      <t xml:space="preserve">Эпоксидная грунтовка </t>
    </r>
    <r>
      <rPr>
        <b/>
        <sz val="8"/>
        <color rgb="FF000000"/>
        <rFont val="Arial"/>
        <family val="2"/>
        <charset val="204"/>
      </rPr>
      <t>WG-Велефорс Мастик</t>
    </r>
  </si>
  <si>
    <t>Акрус - эпокс С</t>
  </si>
  <si>
    <t>Акрус-Огнестоп М-0145 марка Р (Э)</t>
  </si>
  <si>
    <t>Акрус -полиур</t>
  </si>
  <si>
    <t>0,22+11,05+0,2</t>
  </si>
  <si>
    <t>0,347+12,5+0,312</t>
  </si>
  <si>
    <t>0,779+14,2+0,701</t>
  </si>
  <si>
    <t>Акрус - эпокс</t>
  </si>
  <si>
    <t>0,25+0,222+0,2</t>
  </si>
  <si>
    <t>0,391+0,347+0,213</t>
  </si>
  <si>
    <t>0,878+0,779+0,701</t>
  </si>
  <si>
    <t>0,311+0,2</t>
  </si>
  <si>
    <t>0,486+0,312</t>
  </si>
  <si>
    <t>1,091+0,701</t>
  </si>
  <si>
    <t>Акрус - эпоцинк</t>
  </si>
  <si>
    <t>0,146+0,267+0,2</t>
  </si>
  <si>
    <t>0,228+0,417+0,312</t>
  </si>
  <si>
    <t>0,512+0,935+0,701</t>
  </si>
  <si>
    <t>ООО "ИТЦ Юниверсум"</t>
  </si>
  <si>
    <t>Эмаль Universum ЭП 5003</t>
  </si>
  <si>
    <t>Эмаль Universum УР 7011</t>
  </si>
  <si>
    <t>0,251+0,250</t>
  </si>
  <si>
    <t>0,315+0,314</t>
  </si>
  <si>
    <t>0,377+0,376</t>
  </si>
  <si>
    <t>Защита от коррозии металлоконструкций со сроком службы более 25 лет в промышленной атмосфере с макроклиматическим районом УХЛ 1 и срок службы более 15 лет в морской атмосфере макроклиматическим исполнением ОМ1</t>
  </si>
  <si>
    <t>Universum Грунтовка ЭП 0130 Цинк</t>
  </si>
  <si>
    <t>Эмаль Universum УР 1011</t>
  </si>
  <si>
    <t>0,363+0,251+0,166</t>
  </si>
  <si>
    <t>0,455+0,315+0,209</t>
  </si>
  <si>
    <t>0,545+0,377+0,250</t>
  </si>
  <si>
    <t>Защита от коррозии металлоконструкций со сроком службы более 30 лет в промышленной атмосфере с макроклиматическим районом УХЛ 1 и срок службы более 14 лет в морской атмосфере макроклиматическим исполне-нием ОМ1</t>
  </si>
  <si>
    <t>Universum Грунтовка П 10 Цинк</t>
  </si>
  <si>
    <t>0,445+0,188+0,188</t>
  </si>
  <si>
    <t>0,559+0,236+0,236</t>
  </si>
  <si>
    <t>0,670+0,282+0,282</t>
  </si>
  <si>
    <t>0,363+0,333+0,333</t>
  </si>
  <si>
    <t>0,455+0,418+0,418</t>
  </si>
  <si>
    <t>0,545+0,5+0,5</t>
  </si>
  <si>
    <t>Грунтовка Universum П10 Цинк</t>
  </si>
  <si>
    <t>Proterm SU 1609</t>
  </si>
  <si>
    <t>PRIM PLATINA Multicoat FS</t>
  </si>
  <si>
    <t>ПРИМ ПРОМКОР Актив</t>
  </si>
  <si>
    <t>0,8+0,69</t>
  </si>
  <si>
    <t>0,95+0,82</t>
  </si>
  <si>
    <t>1,020+0,88</t>
  </si>
  <si>
    <t>0,33+0,44</t>
  </si>
  <si>
    <t>0,4+0,53</t>
  </si>
  <si>
    <t>0,44+0,57</t>
  </si>
  <si>
    <t>Teknomastic 80 Primer</t>
  </si>
  <si>
    <t>Teknodur Combi 3430</t>
  </si>
  <si>
    <t>0,359+0,269</t>
  </si>
  <si>
    <t>0,336+0,449</t>
  </si>
  <si>
    <t>0,671+0,503</t>
  </si>
  <si>
    <t>Teknozinc 80 SE</t>
  </si>
  <si>
    <t>Teknoplast Primer 7</t>
  </si>
  <si>
    <t>Teknodur 0050</t>
  </si>
  <si>
    <t>0,57+0,437+0,152</t>
  </si>
  <si>
    <t>0,713+0,546+0,19</t>
  </si>
  <si>
    <t>1,067+0,817+0,284</t>
  </si>
  <si>
    <t>Inerta Mastic MIOX</t>
  </si>
  <si>
    <t>0,29+0,192</t>
  </si>
  <si>
    <t>0,362+0,24</t>
  </si>
  <si>
    <t>0,542+0,359</t>
  </si>
  <si>
    <t>0,29+0,233+0,183</t>
  </si>
  <si>
    <t>0,362+0,291+0,229</t>
  </si>
  <si>
    <t>0,542+0,436+0,342</t>
  </si>
  <si>
    <t>0,29+0,407+0,183</t>
  </si>
  <si>
    <t>0,362+0,509+0,229</t>
  </si>
  <si>
    <t>0,542+0,762+0,342</t>
  </si>
  <si>
    <t>Teknoplast Primer 7 MIOX</t>
  </si>
  <si>
    <t>0,417+0,269</t>
  </si>
  <si>
    <t>0,522+0,336</t>
  </si>
  <si>
    <t>0,781+0,503</t>
  </si>
  <si>
    <t>0,521+0,437</t>
  </si>
  <si>
    <t>0,651+0,546</t>
  </si>
  <si>
    <t>0,974+0,817</t>
  </si>
  <si>
    <t>ООО «Текнос»</t>
  </si>
  <si>
    <t xml:space="preserve">Защитное покрытие для металлоконструкций УХЛ1
≥ 15 лет
</t>
  </si>
  <si>
    <t>Защитное покрытие для надземных трубопроводов, конструкций и оборудования объектов ТЭК УХЛ1 С3 и С4 – 15-20 лет, С5-М – 10-15 лет</t>
  </si>
  <si>
    <t>Защитное покрытие для надземных трубопроводов, конструкций и оборудования объектов ТЭК УХЛ1 С5-M – ≥ 20 лет</t>
  </si>
  <si>
    <t>Защитное покрытие для надземных трубопроводов, конструкций и оборудования объектов ТЭК УХЛ1 С4 – ≥ 20 лет</t>
  </si>
  <si>
    <t>«ЭП-1002» Эпоксидная грунт-эмаль</t>
  </si>
  <si>
    <t>«Антикор-03» Акриловая грунт-эмаль</t>
  </si>
  <si>
    <t>0,324+0,28</t>
  </si>
  <si>
    <t>0,571+0,494</t>
  </si>
  <si>
    <t>1,07+1,092</t>
  </si>
  <si>
    <t xml:space="preserve">ООО «СтройЗащита» </t>
  </si>
  <si>
    <t>ООО "АКЗ покрытия"
АКРУС</t>
  </si>
  <si>
    <t>ООО "ППГ Индастриз"</t>
  </si>
  <si>
    <t>грунт эпоксид Sigmafast 278</t>
  </si>
  <si>
    <t>эмаль полиуретан Sigmadur 520</t>
  </si>
  <si>
    <t>0,316+0,169</t>
  </si>
  <si>
    <t>0,495+0,264</t>
  </si>
  <si>
    <t>1,11+0,593</t>
  </si>
  <si>
    <t>0,545+0,169</t>
  </si>
  <si>
    <t>0,855+0,264</t>
  </si>
  <si>
    <t>1,917+0,593</t>
  </si>
  <si>
    <t>грунт-эмаль полиуретан Sigmafast 210 HS</t>
  </si>
  <si>
    <t>0,514</t>
  </si>
  <si>
    <t>0,806</t>
  </si>
  <si>
    <t>грунт цинк-эпоксид Sigmazinc 109 HS</t>
  </si>
  <si>
    <t>0,389+0,394+0,193</t>
  </si>
  <si>
    <t>0,611+0,616+0,301</t>
  </si>
  <si>
    <t>1,369+1,381+0,678</t>
  </si>
  <si>
    <t xml:space="preserve">Защита наружней поверхности металлоконструкций и емкостного 
оборудования. </t>
  </si>
  <si>
    <t xml:space="preserve">Безвоздушное распыление, защита металлоконструкций, эксплуатация, </t>
  </si>
  <si>
    <t>0,3+0,13</t>
  </si>
  <si>
    <t>0,375+0,163</t>
  </si>
  <si>
    <t>0,56+0,24</t>
  </si>
  <si>
    <t>0,25+0,20+0,15</t>
  </si>
  <si>
    <t>0,31+0,25+0,19</t>
  </si>
  <si>
    <t>0,47+0,37+0,28</t>
  </si>
  <si>
    <t>0,3+0,3</t>
  </si>
  <si>
    <t>0,45+0,45</t>
  </si>
  <si>
    <t>0,17+0,17</t>
  </si>
  <si>
    <t>0,22+0,22</t>
  </si>
  <si>
    <t>0,32+0,32</t>
  </si>
  <si>
    <t>0,17+0,12</t>
  </si>
  <si>
    <t>0,21+0,15</t>
  </si>
  <si>
    <t>0,32+0,22</t>
  </si>
  <si>
    <t>эпоксидная грунт-эмаль
MASSCOPOXY 1264</t>
  </si>
  <si>
    <t>полиуретановая эмаль MASSCOPUR 14</t>
  </si>
  <si>
    <t>эпоксидный грунт
MASSCOPOXY ZINC</t>
  </si>
  <si>
    <t>эпоксидная грунт-эмаль MASSCOPOXY 1264</t>
  </si>
  <si>
    <t>полиуретановая грунт-эмаль MASSCOPUR 15</t>
  </si>
  <si>
    <t>эпоксидная грунт-эмаль MASSCOPOXY 047</t>
  </si>
  <si>
    <t>полиуретановая эмаль MASSCOPUR 13</t>
  </si>
  <si>
    <t>толстослойная эпоксидная эмаль MASSCOTANK 11</t>
  </si>
  <si>
    <t xml:space="preserve">Атмосферные/наружные металлоконструкции, металлоконструкции на открытом воздухе и в помещения. 
С5М. </t>
  </si>
  <si>
    <t xml:space="preserve">Атмосферные/наружные металлоконструкции, металлоконструкции на открытом воздухе и в помещения.
УХЛ1,ХЛ1. С2-С3. </t>
  </si>
  <si>
    <t xml:space="preserve">Внутренняя поверхность емкостного оборудования, трубопроводов.
Im2. </t>
  </si>
  <si>
    <t xml:space="preserve">Атмосферные/наружные металлоконструкции, металлоконструкции на открытом воздухе и в помещения. Наружная поверхность емкостного оборудования, трубопроводов.
УХЛ1, С3-С4, С5М. </t>
  </si>
  <si>
    <t xml:space="preserve">Атмосферные/наружные металлоконструкции, металлоконструкции на открытом воздухе и в помещения. Наружная поверхность емкостного оборудования, трубопроводов.
УХЛ1, С3-С4, С5М, C5I. </t>
  </si>
  <si>
    <t>Inerta Primer 3</t>
  </si>
  <si>
    <t>0,56+0,483+0,177</t>
  </si>
  <si>
    <t>0,7+0,604+0,221</t>
  </si>
  <si>
    <t>1,047+0,903+0,331</t>
  </si>
  <si>
    <t>Inerta 51</t>
  </si>
  <si>
    <t>Inerta 50</t>
  </si>
  <si>
    <t>Inerta 270</t>
  </si>
  <si>
    <t>0,457+0,17</t>
  </si>
  <si>
    <t>0,571+0,521</t>
  </si>
  <si>
    <t>0,854+0,78</t>
  </si>
  <si>
    <t>0,519+0,474</t>
  </si>
  <si>
    <t>0,648+0,592</t>
  </si>
  <si>
    <t>0,97+0,886</t>
  </si>
  <si>
    <t xml:space="preserve">Защитное покрытие для защиты внутренней поверхности емкостного оборудования </t>
  </si>
  <si>
    <t>Защитное покрытие для надземных трубопроводов, конструкций, наружной поверхности резервуаров и оборудования ТЭК УХЛ1 С3 и С4 – 15-20 лет, С5-М – 10-15 лет</t>
  </si>
  <si>
    <t>Защитное покрытие для надземных трубопроводов, конструкций, наружной поверхности резервуаров и оборудования объектов ТЭК УХЛ1 С3 – ≥ 15 лет</t>
  </si>
  <si>
    <t>Защитное покрытие для надземных трубопроводов, конструкций, наружной поверхности резервуаров и оборудования объектов ТЭК УХЛ1 С3 – 15-20 лет, С4 – 10-15 лет</t>
  </si>
  <si>
    <t>Ecomast E Zn</t>
  </si>
  <si>
    <t>Ecomast E 280</t>
  </si>
  <si>
    <t>Ecomast PU 74</t>
  </si>
  <si>
    <t>0,34+0,34+0,2</t>
  </si>
  <si>
    <t>0,37+0,37+0,22</t>
  </si>
  <si>
    <t>0,42+0,42+0,25</t>
  </si>
  <si>
    <t>0,34+0,34</t>
  </si>
  <si>
    <t>0,37+0,37</t>
  </si>
  <si>
    <t>0,42+0,42</t>
  </si>
  <si>
    <t>0,5+0,2</t>
  </si>
  <si>
    <t>0,56+0,22</t>
  </si>
  <si>
    <t>0,63+0,25</t>
  </si>
  <si>
    <t>Ecomast PU 75</t>
  </si>
  <si>
    <t>0,2+0,2</t>
  </si>
  <si>
    <t>0,42+0,17</t>
  </si>
  <si>
    <t>0,46+0,18</t>
  </si>
  <si>
    <t>0,53+0,21</t>
  </si>
  <si>
    <t>Для эксплуатации в атмосферных условиях на открытом воздухе (промышленная атмосфера тип II, ГОСТ 15150). Для условий
эксплуатации УХЛ1, ХЛ1 (климатический район с умеренно-холодным и холодным климатом).
Прогнозируемый срок службы системы
составляет 28 лет</t>
  </si>
  <si>
    <r>
      <rPr>
        <sz val="9"/>
        <rFont val="Trebuchet MS"/>
        <family val="2"/>
      </rPr>
      <t xml:space="preserve">ООО
</t>
    </r>
    <r>
      <rPr>
        <sz val="9"/>
        <rFont val="Trebuchet MS"/>
        <family val="2"/>
      </rPr>
      <t>"Антикоррозионные защитные покрытия СПб"</t>
    </r>
  </si>
  <si>
    <t>Для эксплуатации в промышленной зоне с условиями УХЛ2, ХЛ2
(климатический район с умеренно холодным и холодным климатом при отсутствии воздействия прямого солнечного излучения).
Прогнозируемый срок службы системы
составляет 28 лет</t>
  </si>
  <si>
    <t>Для эксплуатации в атмосферных условиях на открытом воздухе (промышленная атмосфера тип II, ГОСТ 15150). Для условий
эксплуатации УХЛ1, ХЛ1 (климатический район с умеренно-холодным и холодным климатом).
Прогнозируемый срок службы системы
составляет 15 лет</t>
  </si>
  <si>
    <t xml:space="preserve"> Для эксплуатации в
условиях коррозионной активности 
С3  более 15 лет,
С4  более 15 лет.
С5-М  от 5 до 15 лет.</t>
  </si>
  <si>
    <t>АО "ГК "ХИМИК"</t>
  </si>
  <si>
    <t>эмаль РИТАН 755</t>
  </si>
  <si>
    <t>грунт-эмальТРЭПП-РВ 726Н</t>
  </si>
  <si>
    <t>0,31+0,22</t>
  </si>
  <si>
    <t>0,74+0,52</t>
  </si>
  <si>
    <t>ООО "ТД "МАССКО"
ООО "Промкрасиндустрия"</t>
  </si>
  <si>
    <t>ООО"АМВИТ ТРЕЙД"</t>
  </si>
  <si>
    <t>0,61+0,25</t>
  </si>
  <si>
    <t>0,87+0,36</t>
  </si>
  <si>
    <t>1,77+0,74</t>
  </si>
  <si>
    <t>максимальный расход  при пневматическом  распылении и работе на открытом воздухе при ветре.Система АКЗ для надземных атмосферных металлоконструкций без теплоизоляции для различных категорий коррозионной активности С1, С2, С3</t>
  </si>
  <si>
    <t>Sika Permacor 2004 N</t>
  </si>
  <si>
    <t>Sika Permacor 2330</t>
  </si>
  <si>
    <t>0,371+0,209</t>
  </si>
  <si>
    <t>0,438+0,246</t>
  </si>
  <si>
    <t>0,47+0,265</t>
  </si>
  <si>
    <t>Sika Permacor 2305 Rapid</t>
  </si>
  <si>
    <t>0,493+0,209</t>
  </si>
  <si>
    <t>0,58+0,246</t>
  </si>
  <si>
    <t>0,624+0,265</t>
  </si>
  <si>
    <t>Sika Permacor 128AN</t>
  </si>
  <si>
    <t>для металлоконструкций при эксплуатации в атмосферных условиях С3, С4, С5-М/I</t>
  </si>
  <si>
    <t>покрытие внутренней поверхности резервуаров.</t>
  </si>
  <si>
    <t>ТРЭПП-РВ-726Н</t>
  </si>
  <si>
    <t>ООО "БАСА"</t>
  </si>
  <si>
    <t>Грунтовка эпоксидная цинкнаполненная  БАСА 2К ЭП-0111Ц</t>
  </si>
  <si>
    <t>40-60</t>
  </si>
  <si>
    <t>Грунтовка эпоксидная БАСА 2К ЭП-0110</t>
  </si>
  <si>
    <t>Эмаль полиуретановая БАСА 2К ПУ- 110</t>
  </si>
  <si>
    <t>0,22+0,33+0,14</t>
  </si>
  <si>
    <t>0,27+0,41+0,18</t>
  </si>
  <si>
    <t>0,41+0,62+0,26</t>
  </si>
  <si>
    <t xml:space="preserve">Максимальный расход при безвоздушном распылении. Система предназначена для надземных металлоконструкций (наружные поверхности резервуаров, надземные трубопроводы и технологическое оборудование) в промышленной атмосфере в климатических зонах УХЛ1, ХЛ1, ОМ1 </t>
  </si>
  <si>
    <t>100-110</t>
  </si>
  <si>
    <t>Грунтовка эпоксидная   БАСА 2К ЭП-0110</t>
  </si>
  <si>
    <t>0,30+0,30+0,14</t>
  </si>
  <si>
    <t>0,37+0,37+0,18</t>
  </si>
  <si>
    <t>0,5+0,5+0,26</t>
  </si>
  <si>
    <t>Максимальный расход при безвоздушном распылении. Система антикоррозионных покрытий предназначена для надземных металлоконструкций, наружной поверхности резервуаров и технологического оборудования в промышленной атмосфере в климатических зонах УХЛ1, ХЛ1.</t>
  </si>
  <si>
    <t>0,19+0,19+0,10</t>
  </si>
  <si>
    <t>0,24+0,24+0,16</t>
  </si>
  <si>
    <t>0,35+0,35+0,19</t>
  </si>
  <si>
    <t>Максимальный расход при безвоздушном распылении. Система предназначена для надземных опорных и вспомогательных металлоконструкций в промышленной атмосфере в климатических зонах УХЛ1, ХЛ1.</t>
  </si>
  <si>
    <t>Грунтовка эпоксидная  БАСА 2К ЭП-0110</t>
  </si>
  <si>
    <t>0,18+0,30+0,10</t>
  </si>
  <si>
    <t>0,22+0,37+0,16</t>
  </si>
  <si>
    <t>0,34+0,56+0,19</t>
  </si>
  <si>
    <t>Максимальный расход при безвоздушном распылении. Система предназначена для надземных опорных и вспомогательных металлоконструкций промышленной атмосферы в климатических зонах УХЛ1, ХЛ1</t>
  </si>
  <si>
    <t>0,228+0,228</t>
  </si>
  <si>
    <t>0,275+0,275</t>
  </si>
  <si>
    <t>0,49+0,49</t>
  </si>
  <si>
    <t>0,219+0,147</t>
  </si>
  <si>
    <t>0,266+0,223</t>
  </si>
  <si>
    <t>0,39+0,371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</si>
</sst>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16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shrinkToFit="1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2" borderId="1" xfId="0" applyFill="1" applyBorder="1" applyAlignment="1">
      <alignment wrapText="1"/>
    </xf>
    <xf numFmtId="0" fontId="4" fillId="2" borderId="1" xfId="0" applyFont="1" applyFill="1" applyBorder="1"/>
    <xf numFmtId="0" fontId="4" fillId="2" borderId="0" xfId="0" applyFont="1" applyFill="1"/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63"/>
  <sheetViews>
    <sheetView zoomScale="70" zoomScaleNormal="70" workbookViewId="0">
      <selection activeCell="M193" sqref="B1:M193"/>
    </sheetView>
  </sheetViews>
  <sheetFormatPr defaultRowHeight="12.75" x14ac:dyDescent="0.2"/>
  <cols>
    <col min="1" max="1" width="9.140625" style="1"/>
    <col min="2" max="2" width="7.28515625" style="6" customWidth="1"/>
    <col min="3" max="3" width="26.85546875" style="66" customWidth="1"/>
    <col min="4" max="4" width="43.28515625" style="13" customWidth="1"/>
    <col min="5" max="5" width="10.85546875" style="11" customWidth="1"/>
    <col min="6" max="6" width="30.85546875" style="13" customWidth="1"/>
    <col min="7" max="7" width="9.85546875" style="11" customWidth="1"/>
    <col min="8" max="8" width="37.140625" style="13" customWidth="1"/>
    <col min="9" max="9" width="11" style="9" customWidth="1"/>
    <col min="10" max="10" width="30.5703125" style="9" customWidth="1"/>
    <col min="11" max="11" width="30.28515625" style="9" customWidth="1"/>
    <col min="12" max="12" width="31.42578125" style="9" customWidth="1"/>
    <col min="13" max="13" width="66.140625" style="18" customWidth="1"/>
    <col min="14" max="16384" width="9.140625" style="1"/>
  </cols>
  <sheetData>
    <row r="2" spans="2:13" ht="18" x14ac:dyDescent="0.25">
      <c r="B2" s="89" t="s">
        <v>21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4" spans="2:13" x14ac:dyDescent="0.2">
      <c r="B4" s="93" t="s">
        <v>0</v>
      </c>
      <c r="C4" s="90" t="s">
        <v>27</v>
      </c>
      <c r="D4" s="92" t="s">
        <v>1</v>
      </c>
      <c r="E4" s="92"/>
      <c r="F4" s="92" t="s">
        <v>3</v>
      </c>
      <c r="G4" s="92"/>
      <c r="H4" s="93" t="s">
        <v>4</v>
      </c>
      <c r="I4" s="93"/>
      <c r="J4" s="96" t="s">
        <v>16</v>
      </c>
      <c r="K4" s="97"/>
      <c r="L4" s="98"/>
      <c r="M4" s="94" t="s">
        <v>6</v>
      </c>
    </row>
    <row r="5" spans="2:13" s="4" customFormat="1" ht="63.75" x14ac:dyDescent="0.25">
      <c r="B5" s="93"/>
      <c r="C5" s="91"/>
      <c r="D5" s="3" t="s">
        <v>2</v>
      </c>
      <c r="E5" s="3" t="s">
        <v>5</v>
      </c>
      <c r="F5" s="3" t="s">
        <v>2</v>
      </c>
      <c r="G5" s="3" t="s">
        <v>5</v>
      </c>
      <c r="H5" s="3" t="s">
        <v>2</v>
      </c>
      <c r="I5" s="3" t="s">
        <v>5</v>
      </c>
      <c r="J5" s="3" t="s">
        <v>7</v>
      </c>
      <c r="K5" s="3" t="s">
        <v>8</v>
      </c>
      <c r="L5" s="3" t="s">
        <v>9</v>
      </c>
      <c r="M5" s="95"/>
    </row>
    <row r="6" spans="2:13" ht="12.75" customHeight="1" x14ac:dyDescent="0.2">
      <c r="B6" s="7">
        <v>1</v>
      </c>
      <c r="C6" s="65" t="s">
        <v>29</v>
      </c>
      <c r="D6" s="12" t="s">
        <v>10</v>
      </c>
      <c r="E6" s="10">
        <v>50</v>
      </c>
      <c r="F6" s="12" t="s">
        <v>32</v>
      </c>
      <c r="G6" s="10">
        <v>50</v>
      </c>
      <c r="H6" s="12" t="s">
        <v>31</v>
      </c>
      <c r="I6" s="8">
        <v>30</v>
      </c>
      <c r="J6" s="8" t="s">
        <v>11</v>
      </c>
      <c r="K6" s="8" t="s">
        <v>12</v>
      </c>
      <c r="L6" s="8" t="s">
        <v>13</v>
      </c>
      <c r="M6" s="15"/>
    </row>
    <row r="7" spans="2:13" ht="25.5" customHeight="1" x14ac:dyDescent="0.2">
      <c r="B7" s="7">
        <v>2</v>
      </c>
      <c r="C7" s="65" t="s">
        <v>28</v>
      </c>
      <c r="D7" s="12" t="s">
        <v>14</v>
      </c>
      <c r="E7" s="10">
        <v>80</v>
      </c>
      <c r="F7" s="23" t="s">
        <v>15</v>
      </c>
      <c r="G7" s="10" t="s">
        <v>15</v>
      </c>
      <c r="H7" s="12" t="s">
        <v>30</v>
      </c>
      <c r="I7" s="8">
        <v>80</v>
      </c>
      <c r="J7" s="8" t="s">
        <v>19</v>
      </c>
      <c r="K7" s="8" t="s">
        <v>18</v>
      </c>
      <c r="L7" s="8" t="s">
        <v>20</v>
      </c>
      <c r="M7" s="16" t="s">
        <v>17</v>
      </c>
    </row>
    <row r="8" spans="2:13" ht="51" x14ac:dyDescent="0.2">
      <c r="B8" s="55">
        <v>3</v>
      </c>
      <c r="C8" s="65" t="s">
        <v>39</v>
      </c>
      <c r="D8" s="12" t="s">
        <v>40</v>
      </c>
      <c r="E8" s="10">
        <v>180</v>
      </c>
      <c r="F8" s="61" t="s">
        <v>15</v>
      </c>
      <c r="G8" s="10" t="s">
        <v>15</v>
      </c>
      <c r="H8" s="12" t="s">
        <v>41</v>
      </c>
      <c r="I8" s="56">
        <v>160</v>
      </c>
      <c r="J8" s="56" t="s">
        <v>852</v>
      </c>
      <c r="K8" s="56" t="s">
        <v>853</v>
      </c>
      <c r="L8" s="56" t="s">
        <v>854</v>
      </c>
      <c r="M8" s="50" t="s">
        <v>855</v>
      </c>
    </row>
    <row r="9" spans="2:13" ht="25.5" x14ac:dyDescent="0.2">
      <c r="B9" s="55">
        <v>4</v>
      </c>
      <c r="C9" s="74" t="s">
        <v>42</v>
      </c>
      <c r="D9" s="12" t="s">
        <v>44</v>
      </c>
      <c r="E9" s="10" t="s">
        <v>45</v>
      </c>
      <c r="F9" s="12" t="s">
        <v>15</v>
      </c>
      <c r="G9" s="10" t="s">
        <v>15</v>
      </c>
      <c r="H9" s="12" t="s">
        <v>43</v>
      </c>
      <c r="I9" s="8" t="s">
        <v>46</v>
      </c>
      <c r="J9" s="8" t="s">
        <v>47</v>
      </c>
      <c r="K9" s="8" t="s">
        <v>48</v>
      </c>
      <c r="L9" s="8" t="s">
        <v>49</v>
      </c>
      <c r="M9" s="77" t="s">
        <v>90</v>
      </c>
    </row>
    <row r="10" spans="2:13" ht="25.5" x14ac:dyDescent="0.2">
      <c r="B10" s="55">
        <v>5</v>
      </c>
      <c r="C10" s="75"/>
      <c r="D10" s="12" t="s">
        <v>44</v>
      </c>
      <c r="E10" s="10" t="s">
        <v>50</v>
      </c>
      <c r="F10" s="12" t="s">
        <v>15</v>
      </c>
      <c r="G10" s="10" t="s">
        <v>15</v>
      </c>
      <c r="H10" s="12" t="s">
        <v>43</v>
      </c>
      <c r="I10" s="8" t="s">
        <v>46</v>
      </c>
      <c r="J10" s="8" t="s">
        <v>51</v>
      </c>
      <c r="K10" s="8" t="s">
        <v>52</v>
      </c>
      <c r="L10" s="8" t="s">
        <v>53</v>
      </c>
      <c r="M10" s="78"/>
    </row>
    <row r="11" spans="2:13" ht="25.5" x14ac:dyDescent="0.2">
      <c r="B11" s="55">
        <v>6</v>
      </c>
      <c r="C11" s="75"/>
      <c r="D11" s="12" t="s">
        <v>44</v>
      </c>
      <c r="E11" s="10" t="s">
        <v>54</v>
      </c>
      <c r="F11" s="12" t="s">
        <v>15</v>
      </c>
      <c r="G11" s="10" t="s">
        <v>15</v>
      </c>
      <c r="H11" s="12" t="s">
        <v>43</v>
      </c>
      <c r="I11" s="8">
        <v>50</v>
      </c>
      <c r="J11" s="8" t="s">
        <v>55</v>
      </c>
      <c r="K11" s="8" t="s">
        <v>56</v>
      </c>
      <c r="L11" s="8" t="s">
        <v>57</v>
      </c>
      <c r="M11" s="78"/>
    </row>
    <row r="12" spans="2:13" ht="25.5" x14ac:dyDescent="0.2">
      <c r="B12" s="55">
        <v>7</v>
      </c>
      <c r="C12" s="75"/>
      <c r="D12" s="12" t="s">
        <v>58</v>
      </c>
      <c r="E12" s="10" t="s">
        <v>45</v>
      </c>
      <c r="F12" s="12" t="s">
        <v>15</v>
      </c>
      <c r="G12" s="10" t="s">
        <v>15</v>
      </c>
      <c r="H12" s="12" t="s">
        <v>43</v>
      </c>
      <c r="I12" s="8" t="s">
        <v>46</v>
      </c>
      <c r="J12" s="8" t="s">
        <v>59</v>
      </c>
      <c r="K12" s="8" t="s">
        <v>60</v>
      </c>
      <c r="L12" s="8" t="s">
        <v>61</v>
      </c>
      <c r="M12" s="78"/>
    </row>
    <row r="13" spans="2:13" ht="25.5" x14ac:dyDescent="0.2">
      <c r="B13" s="55">
        <v>8</v>
      </c>
      <c r="C13" s="75"/>
      <c r="D13" s="12" t="s">
        <v>58</v>
      </c>
      <c r="E13" s="10" t="s">
        <v>62</v>
      </c>
      <c r="F13" s="12" t="s">
        <v>15</v>
      </c>
      <c r="G13" s="10" t="s">
        <v>15</v>
      </c>
      <c r="H13" s="12" t="s">
        <v>43</v>
      </c>
      <c r="I13" s="8">
        <v>60</v>
      </c>
      <c r="J13" s="8" t="s">
        <v>63</v>
      </c>
      <c r="K13" s="8" t="s">
        <v>64</v>
      </c>
      <c r="L13" s="8" t="s">
        <v>65</v>
      </c>
      <c r="M13" s="78"/>
    </row>
    <row r="14" spans="2:13" ht="25.5" x14ac:dyDescent="0.2">
      <c r="B14" s="55">
        <v>9</v>
      </c>
      <c r="C14" s="75"/>
      <c r="D14" s="12" t="s">
        <v>66</v>
      </c>
      <c r="E14" s="10">
        <v>50</v>
      </c>
      <c r="F14" s="12" t="s">
        <v>67</v>
      </c>
      <c r="G14" s="10">
        <v>100</v>
      </c>
      <c r="H14" s="12" t="s">
        <v>43</v>
      </c>
      <c r="I14" s="8">
        <v>50</v>
      </c>
      <c r="J14" s="8" t="s">
        <v>68</v>
      </c>
      <c r="K14" s="8" t="s">
        <v>69</v>
      </c>
      <c r="L14" s="8" t="s">
        <v>70</v>
      </c>
      <c r="M14" s="78"/>
    </row>
    <row r="15" spans="2:13" ht="25.5" x14ac:dyDescent="0.2">
      <c r="B15" s="55">
        <v>10</v>
      </c>
      <c r="C15" s="75"/>
      <c r="D15" s="12" t="s">
        <v>58</v>
      </c>
      <c r="E15" s="10">
        <v>125</v>
      </c>
      <c r="F15" s="12" t="s">
        <v>67</v>
      </c>
      <c r="G15" s="10">
        <v>125</v>
      </c>
      <c r="H15" s="12" t="s">
        <v>43</v>
      </c>
      <c r="I15" s="8">
        <v>50</v>
      </c>
      <c r="J15" s="8" t="s">
        <v>71</v>
      </c>
      <c r="K15" s="8" t="s">
        <v>72</v>
      </c>
      <c r="L15" s="8" t="s">
        <v>73</v>
      </c>
      <c r="M15" s="78"/>
    </row>
    <row r="16" spans="2:13" ht="25.5" x14ac:dyDescent="0.2">
      <c r="B16" s="55">
        <v>11</v>
      </c>
      <c r="C16" s="75"/>
      <c r="D16" s="12" t="s">
        <v>74</v>
      </c>
      <c r="E16" s="10">
        <v>80</v>
      </c>
      <c r="F16" s="12" t="s">
        <v>75</v>
      </c>
      <c r="G16" s="10">
        <v>60</v>
      </c>
      <c r="H16" s="12" t="s">
        <v>43</v>
      </c>
      <c r="I16" s="8">
        <v>60</v>
      </c>
      <c r="J16" s="8" t="s">
        <v>76</v>
      </c>
      <c r="K16" s="8" t="s">
        <v>77</v>
      </c>
      <c r="L16" s="8" t="s">
        <v>78</v>
      </c>
      <c r="M16" s="78"/>
    </row>
    <row r="17" spans="2:13" ht="25.5" x14ac:dyDescent="0.2">
      <c r="B17" s="55">
        <v>12</v>
      </c>
      <c r="C17" s="75"/>
      <c r="D17" s="12" t="s">
        <v>79</v>
      </c>
      <c r="E17" s="10">
        <v>160</v>
      </c>
      <c r="F17" s="12" t="s">
        <v>15</v>
      </c>
      <c r="G17" s="10" t="s">
        <v>15</v>
      </c>
      <c r="H17" s="12" t="s">
        <v>15</v>
      </c>
      <c r="I17" s="8" t="s">
        <v>15</v>
      </c>
      <c r="J17" s="8">
        <v>0.74</v>
      </c>
      <c r="K17" s="8">
        <v>1.1499999999999999</v>
      </c>
      <c r="L17" s="8">
        <v>2.58</v>
      </c>
      <c r="M17" s="79"/>
    </row>
    <row r="18" spans="2:13" ht="25.5" x14ac:dyDescent="0.2">
      <c r="B18" s="55">
        <v>13</v>
      </c>
      <c r="C18" s="75"/>
      <c r="D18" s="12" t="s">
        <v>80</v>
      </c>
      <c r="E18" s="10">
        <v>80</v>
      </c>
      <c r="F18" s="12" t="s">
        <v>15</v>
      </c>
      <c r="G18" s="10" t="s">
        <v>15</v>
      </c>
      <c r="H18" s="12" t="s">
        <v>81</v>
      </c>
      <c r="I18" s="8">
        <v>40</v>
      </c>
      <c r="J18" s="8" t="s">
        <v>82</v>
      </c>
      <c r="K18" s="8" t="s">
        <v>83</v>
      </c>
      <c r="L18" s="8" t="s">
        <v>84</v>
      </c>
      <c r="M18" s="77" t="s">
        <v>91</v>
      </c>
    </row>
    <row r="19" spans="2:13" ht="25.5" x14ac:dyDescent="0.2">
      <c r="B19" s="55">
        <v>14</v>
      </c>
      <c r="C19" s="75"/>
      <c r="D19" s="12" t="s">
        <v>74</v>
      </c>
      <c r="E19" s="10">
        <v>80</v>
      </c>
      <c r="F19" s="12" t="s">
        <v>15</v>
      </c>
      <c r="G19" s="10" t="s">
        <v>15</v>
      </c>
      <c r="H19" s="12" t="s">
        <v>85</v>
      </c>
      <c r="I19" s="8">
        <v>70</v>
      </c>
      <c r="J19" s="8" t="s">
        <v>86</v>
      </c>
      <c r="K19" s="8" t="s">
        <v>87</v>
      </c>
      <c r="L19" s="8" t="s">
        <v>88</v>
      </c>
      <c r="M19" s="79"/>
    </row>
    <row r="20" spans="2:13" ht="25.5" x14ac:dyDescent="0.2">
      <c r="B20" s="55">
        <v>15</v>
      </c>
      <c r="C20" s="75"/>
      <c r="D20" s="12" t="s">
        <v>89</v>
      </c>
      <c r="E20" s="10">
        <v>500</v>
      </c>
      <c r="F20" s="12" t="s">
        <v>15</v>
      </c>
      <c r="G20" s="10" t="s">
        <v>15</v>
      </c>
      <c r="H20" s="12" t="s">
        <v>15</v>
      </c>
      <c r="I20" s="8" t="s">
        <v>15</v>
      </c>
      <c r="J20" s="8">
        <v>1.3</v>
      </c>
      <c r="K20" s="8">
        <v>2.04</v>
      </c>
      <c r="L20" s="8">
        <v>4.57</v>
      </c>
      <c r="M20" s="17" t="s">
        <v>97</v>
      </c>
    </row>
    <row r="21" spans="2:13" s="69" customFormat="1" ht="38.25" x14ac:dyDescent="0.2">
      <c r="B21" s="55">
        <v>16</v>
      </c>
      <c r="C21" s="75"/>
      <c r="D21" s="33" t="s">
        <v>92</v>
      </c>
      <c r="E21" s="34">
        <v>100</v>
      </c>
      <c r="F21" s="33" t="s">
        <v>15</v>
      </c>
      <c r="G21" s="34" t="s">
        <v>15</v>
      </c>
      <c r="H21" s="33" t="s">
        <v>93</v>
      </c>
      <c r="I21" s="35">
        <v>20</v>
      </c>
      <c r="J21" s="35" t="s">
        <v>94</v>
      </c>
      <c r="K21" s="35" t="s">
        <v>95</v>
      </c>
      <c r="L21" s="35" t="s">
        <v>96</v>
      </c>
      <c r="M21" s="37" t="s">
        <v>98</v>
      </c>
    </row>
    <row r="22" spans="2:13" ht="25.5" x14ac:dyDescent="0.2">
      <c r="B22" s="55">
        <v>17</v>
      </c>
      <c r="C22" s="75"/>
      <c r="D22" s="12" t="s">
        <v>74</v>
      </c>
      <c r="E22" s="10">
        <v>100</v>
      </c>
      <c r="F22" s="12" t="s">
        <v>15</v>
      </c>
      <c r="G22" s="10" t="s">
        <v>15</v>
      </c>
      <c r="H22" s="12" t="s">
        <v>99</v>
      </c>
      <c r="I22" s="8">
        <v>200</v>
      </c>
      <c r="J22" s="8" t="s">
        <v>100</v>
      </c>
      <c r="K22" s="8" t="s">
        <v>101</v>
      </c>
      <c r="L22" s="8" t="s">
        <v>102</v>
      </c>
      <c r="M22" s="77" t="s">
        <v>103</v>
      </c>
    </row>
    <row r="23" spans="2:13" ht="25.5" x14ac:dyDescent="0.2">
      <c r="B23" s="55">
        <v>18</v>
      </c>
      <c r="C23" s="76"/>
      <c r="D23" s="12" t="s">
        <v>104</v>
      </c>
      <c r="E23" s="10">
        <v>400</v>
      </c>
      <c r="F23" s="12" t="s">
        <v>15</v>
      </c>
      <c r="G23" s="10" t="s">
        <v>15</v>
      </c>
      <c r="H23" s="12" t="s">
        <v>15</v>
      </c>
      <c r="I23" s="8" t="s">
        <v>15</v>
      </c>
      <c r="J23" s="8">
        <v>0.98</v>
      </c>
      <c r="K23" s="8">
        <v>1.53</v>
      </c>
      <c r="L23" s="8">
        <v>3.44</v>
      </c>
      <c r="M23" s="79"/>
    </row>
    <row r="24" spans="2:13" ht="38.25" x14ac:dyDescent="0.2">
      <c r="B24" s="55">
        <v>19</v>
      </c>
      <c r="C24" s="48" t="s">
        <v>109</v>
      </c>
      <c r="D24" s="12" t="s">
        <v>108</v>
      </c>
      <c r="E24" s="10">
        <v>60</v>
      </c>
      <c r="F24" s="12" t="s">
        <v>108</v>
      </c>
      <c r="G24" s="10">
        <v>60</v>
      </c>
      <c r="H24" s="12" t="s">
        <v>108</v>
      </c>
      <c r="I24" s="10">
        <v>60</v>
      </c>
      <c r="J24" s="35">
        <v>1.08</v>
      </c>
      <c r="K24" s="35">
        <v>1.71</v>
      </c>
      <c r="L24" s="35">
        <v>3.84</v>
      </c>
      <c r="M24" s="30" t="s">
        <v>418</v>
      </c>
    </row>
    <row r="25" spans="2:13" x14ac:dyDescent="0.2">
      <c r="B25" s="55">
        <v>20</v>
      </c>
      <c r="C25" s="87" t="s">
        <v>114</v>
      </c>
      <c r="D25" s="12" t="s">
        <v>110</v>
      </c>
      <c r="E25" s="10">
        <v>80</v>
      </c>
      <c r="F25" s="12" t="s">
        <v>15</v>
      </c>
      <c r="G25" s="10" t="s">
        <v>15</v>
      </c>
      <c r="H25" s="12" t="s">
        <v>15</v>
      </c>
      <c r="I25" s="8" t="s">
        <v>15</v>
      </c>
      <c r="J25" s="8">
        <v>0.33</v>
      </c>
      <c r="K25" s="8">
        <v>0.47</v>
      </c>
      <c r="L25" s="8">
        <v>1.08</v>
      </c>
      <c r="M25" s="15"/>
    </row>
    <row r="26" spans="2:13" x14ac:dyDescent="0.2">
      <c r="B26" s="55">
        <v>21</v>
      </c>
      <c r="C26" s="87"/>
      <c r="D26" s="12" t="s">
        <v>111</v>
      </c>
      <c r="E26" s="10">
        <v>160</v>
      </c>
      <c r="F26" s="12" t="s">
        <v>15</v>
      </c>
      <c r="G26" s="10" t="s">
        <v>15</v>
      </c>
      <c r="H26" s="12" t="s">
        <v>112</v>
      </c>
      <c r="I26" s="8">
        <v>60</v>
      </c>
      <c r="J26" s="8" t="s">
        <v>115</v>
      </c>
      <c r="K26" s="8" t="s">
        <v>116</v>
      </c>
      <c r="L26" s="8" t="s">
        <v>117</v>
      </c>
      <c r="M26" s="15"/>
    </row>
    <row r="27" spans="2:13" x14ac:dyDescent="0.2">
      <c r="B27" s="55">
        <v>22</v>
      </c>
      <c r="C27" s="87"/>
      <c r="D27" s="12" t="s">
        <v>111</v>
      </c>
      <c r="E27" s="10">
        <v>160</v>
      </c>
      <c r="F27" s="12" t="s">
        <v>15</v>
      </c>
      <c r="G27" s="10" t="s">
        <v>15</v>
      </c>
      <c r="H27" s="12" t="s">
        <v>113</v>
      </c>
      <c r="I27" s="8">
        <v>60</v>
      </c>
      <c r="J27" s="8" t="s">
        <v>118</v>
      </c>
      <c r="K27" s="8" t="s">
        <v>119</v>
      </c>
      <c r="L27" s="8" t="s">
        <v>120</v>
      </c>
      <c r="M27" s="15"/>
    </row>
    <row r="28" spans="2:13" x14ac:dyDescent="0.2">
      <c r="B28" s="55">
        <v>23</v>
      </c>
      <c r="C28" s="87" t="s">
        <v>121</v>
      </c>
      <c r="D28" s="12" t="s">
        <v>122</v>
      </c>
      <c r="E28" s="10">
        <v>80</v>
      </c>
      <c r="F28" s="12" t="s">
        <v>15</v>
      </c>
      <c r="G28" s="10" t="s">
        <v>15</v>
      </c>
      <c r="H28" s="12" t="s">
        <v>123</v>
      </c>
      <c r="I28" s="8">
        <v>80</v>
      </c>
      <c r="J28" s="8" t="s">
        <v>124</v>
      </c>
      <c r="K28" s="8" t="s">
        <v>125</v>
      </c>
      <c r="L28" s="8" t="s">
        <v>126</v>
      </c>
      <c r="M28" s="88" t="s">
        <v>143</v>
      </c>
    </row>
    <row r="29" spans="2:13" x14ac:dyDescent="0.2">
      <c r="B29" s="55">
        <v>24</v>
      </c>
      <c r="C29" s="87"/>
      <c r="D29" s="12" t="s">
        <v>122</v>
      </c>
      <c r="E29" s="10">
        <v>160</v>
      </c>
      <c r="F29" s="12" t="s">
        <v>15</v>
      </c>
      <c r="G29" s="10" t="s">
        <v>15</v>
      </c>
      <c r="H29" s="12" t="s">
        <v>123</v>
      </c>
      <c r="I29" s="8">
        <v>80</v>
      </c>
      <c r="J29" s="8" t="s">
        <v>127</v>
      </c>
      <c r="K29" s="8" t="s">
        <v>128</v>
      </c>
      <c r="L29" s="8" t="s">
        <v>129</v>
      </c>
      <c r="M29" s="88"/>
    </row>
    <row r="30" spans="2:13" x14ac:dyDescent="0.2">
      <c r="B30" s="55">
        <v>25</v>
      </c>
      <c r="C30" s="87"/>
      <c r="D30" s="12" t="s">
        <v>122</v>
      </c>
      <c r="E30" s="10">
        <v>120</v>
      </c>
      <c r="F30" s="12" t="s">
        <v>15</v>
      </c>
      <c r="G30" s="10" t="s">
        <v>15</v>
      </c>
      <c r="H30" s="12" t="s">
        <v>123</v>
      </c>
      <c r="I30" s="8">
        <v>80</v>
      </c>
      <c r="J30" s="8" t="s">
        <v>130</v>
      </c>
      <c r="K30" s="8" t="s">
        <v>131</v>
      </c>
      <c r="L30" s="8" t="s">
        <v>132</v>
      </c>
      <c r="M30" s="88"/>
    </row>
    <row r="31" spans="2:13" x14ac:dyDescent="0.2">
      <c r="B31" s="55">
        <v>26</v>
      </c>
      <c r="C31" s="87"/>
      <c r="D31" s="12" t="s">
        <v>122</v>
      </c>
      <c r="E31" s="10">
        <v>180</v>
      </c>
      <c r="F31" s="12" t="s">
        <v>15</v>
      </c>
      <c r="G31" s="10" t="s">
        <v>15</v>
      </c>
      <c r="H31" s="12" t="s">
        <v>123</v>
      </c>
      <c r="I31" s="8">
        <v>100</v>
      </c>
      <c r="J31" s="8" t="s">
        <v>133</v>
      </c>
      <c r="K31" s="8" t="s">
        <v>134</v>
      </c>
      <c r="L31" s="8" t="s">
        <v>135</v>
      </c>
      <c r="M31" s="88"/>
    </row>
    <row r="32" spans="2:13" x14ac:dyDescent="0.2">
      <c r="B32" s="55">
        <v>27</v>
      </c>
      <c r="C32" s="87"/>
      <c r="D32" s="12" t="s">
        <v>136</v>
      </c>
      <c r="E32" s="10">
        <v>160</v>
      </c>
      <c r="F32" s="12" t="s">
        <v>15</v>
      </c>
      <c r="G32" s="10" t="s">
        <v>15</v>
      </c>
      <c r="H32" s="12" t="s">
        <v>123</v>
      </c>
      <c r="I32" s="8">
        <v>80</v>
      </c>
      <c r="J32" s="8" t="s">
        <v>137</v>
      </c>
      <c r="K32" s="8" t="s">
        <v>138</v>
      </c>
      <c r="L32" s="8" t="s">
        <v>139</v>
      </c>
      <c r="M32" s="88"/>
    </row>
    <row r="33" spans="2:13" x14ac:dyDescent="0.2">
      <c r="B33" s="55">
        <v>28</v>
      </c>
      <c r="C33" s="87"/>
      <c r="D33" s="12" t="s">
        <v>136</v>
      </c>
      <c r="E33" s="10">
        <v>180</v>
      </c>
      <c r="F33" s="12" t="s">
        <v>15</v>
      </c>
      <c r="G33" s="10" t="s">
        <v>15</v>
      </c>
      <c r="H33" s="12" t="s">
        <v>123</v>
      </c>
      <c r="I33" s="8">
        <v>100</v>
      </c>
      <c r="J33" s="8" t="s">
        <v>140</v>
      </c>
      <c r="K33" s="8" t="s">
        <v>141</v>
      </c>
      <c r="L33" s="8" t="s">
        <v>142</v>
      </c>
      <c r="M33" s="88"/>
    </row>
    <row r="34" spans="2:13" ht="25.5" x14ac:dyDescent="0.2">
      <c r="B34" s="55">
        <v>29</v>
      </c>
      <c r="C34" s="83" t="s">
        <v>156</v>
      </c>
      <c r="D34" s="12" t="s">
        <v>157</v>
      </c>
      <c r="E34" s="10">
        <v>80</v>
      </c>
      <c r="F34" s="12" t="s">
        <v>158</v>
      </c>
      <c r="G34" s="10">
        <v>100</v>
      </c>
      <c r="H34" s="12" t="s">
        <v>162</v>
      </c>
      <c r="I34" s="8">
        <v>100</v>
      </c>
      <c r="J34" s="8" t="s">
        <v>159</v>
      </c>
      <c r="K34" s="8" t="s">
        <v>160</v>
      </c>
      <c r="L34" s="8" t="s">
        <v>161</v>
      </c>
      <c r="M34" s="16" t="s">
        <v>204</v>
      </c>
    </row>
    <row r="35" spans="2:13" ht="25.5" x14ac:dyDescent="0.2">
      <c r="B35" s="55">
        <v>30</v>
      </c>
      <c r="C35" s="83"/>
      <c r="D35" s="12" t="s">
        <v>170</v>
      </c>
      <c r="E35" s="10">
        <v>60</v>
      </c>
      <c r="F35" s="12" t="s">
        <v>15</v>
      </c>
      <c r="G35" s="10" t="s">
        <v>15</v>
      </c>
      <c r="H35" s="12" t="s">
        <v>171</v>
      </c>
      <c r="I35" s="8">
        <v>100</v>
      </c>
      <c r="J35" s="8" t="s">
        <v>163</v>
      </c>
      <c r="K35" s="8" t="s">
        <v>164</v>
      </c>
      <c r="L35" s="8" t="s">
        <v>165</v>
      </c>
      <c r="M35" s="16" t="s">
        <v>205</v>
      </c>
    </row>
    <row r="36" spans="2:13" ht="25.5" x14ac:dyDescent="0.2">
      <c r="B36" s="55">
        <v>31</v>
      </c>
      <c r="C36" s="83"/>
      <c r="D36" s="12" t="s">
        <v>157</v>
      </c>
      <c r="E36" s="10">
        <v>80</v>
      </c>
      <c r="F36" s="12" t="s">
        <v>15</v>
      </c>
      <c r="G36" s="10" t="s">
        <v>15</v>
      </c>
      <c r="H36" s="12" t="s">
        <v>170</v>
      </c>
      <c r="I36" s="8">
        <v>120</v>
      </c>
      <c r="J36" s="8" t="s">
        <v>166</v>
      </c>
      <c r="K36" s="8" t="s">
        <v>167</v>
      </c>
      <c r="L36" s="8" t="s">
        <v>168</v>
      </c>
      <c r="M36" s="16" t="s">
        <v>206</v>
      </c>
    </row>
    <row r="37" spans="2:13" ht="25.5" x14ac:dyDescent="0.2">
      <c r="B37" s="55">
        <v>32</v>
      </c>
      <c r="C37" s="83"/>
      <c r="D37" s="12" t="s">
        <v>169</v>
      </c>
      <c r="E37" s="10">
        <v>80</v>
      </c>
      <c r="F37" s="12" t="s">
        <v>15</v>
      </c>
      <c r="G37" s="10" t="s">
        <v>15</v>
      </c>
      <c r="H37" s="12" t="s">
        <v>170</v>
      </c>
      <c r="I37" s="8">
        <v>80</v>
      </c>
      <c r="J37" s="8" t="s">
        <v>172</v>
      </c>
      <c r="K37" s="8" t="s">
        <v>173</v>
      </c>
      <c r="L37" s="8" t="s">
        <v>174</v>
      </c>
      <c r="M37" s="16" t="s">
        <v>207</v>
      </c>
    </row>
    <row r="38" spans="2:13" ht="25.5" x14ac:dyDescent="0.2">
      <c r="B38" s="55">
        <v>33</v>
      </c>
      <c r="C38" s="83"/>
      <c r="D38" s="12" t="s">
        <v>169</v>
      </c>
      <c r="E38" s="10">
        <v>100</v>
      </c>
      <c r="F38" s="12" t="s">
        <v>15</v>
      </c>
      <c r="G38" s="10" t="s">
        <v>15</v>
      </c>
      <c r="H38" s="12" t="s">
        <v>170</v>
      </c>
      <c r="I38" s="8">
        <v>100</v>
      </c>
      <c r="J38" s="8" t="s">
        <v>173</v>
      </c>
      <c r="K38" s="8" t="s">
        <v>175</v>
      </c>
      <c r="L38" s="8" t="s">
        <v>176</v>
      </c>
      <c r="M38" s="16" t="s">
        <v>207</v>
      </c>
    </row>
    <row r="39" spans="2:13" ht="25.5" x14ac:dyDescent="0.2">
      <c r="B39" s="55">
        <v>34</v>
      </c>
      <c r="C39" s="83"/>
      <c r="D39" s="12" t="s">
        <v>169</v>
      </c>
      <c r="E39" s="10">
        <v>160</v>
      </c>
      <c r="F39" s="12" t="s">
        <v>15</v>
      </c>
      <c r="G39" s="10" t="s">
        <v>15</v>
      </c>
      <c r="H39" s="12" t="s">
        <v>170</v>
      </c>
      <c r="I39" s="8">
        <v>120</v>
      </c>
      <c r="J39" s="8" t="s">
        <v>177</v>
      </c>
      <c r="K39" s="8" t="s">
        <v>178</v>
      </c>
      <c r="L39" s="8" t="s">
        <v>179</v>
      </c>
      <c r="M39" s="16" t="s">
        <v>207</v>
      </c>
    </row>
    <row r="40" spans="2:13" ht="25.5" x14ac:dyDescent="0.2">
      <c r="B40" s="55">
        <v>35</v>
      </c>
      <c r="C40" s="83"/>
      <c r="D40" s="12" t="s">
        <v>180</v>
      </c>
      <c r="E40" s="10">
        <v>120</v>
      </c>
      <c r="F40" s="12" t="s">
        <v>15</v>
      </c>
      <c r="G40" s="10" t="s">
        <v>15</v>
      </c>
      <c r="H40" s="12" t="s">
        <v>181</v>
      </c>
      <c r="I40" s="8">
        <v>100</v>
      </c>
      <c r="J40" s="8" t="s">
        <v>182</v>
      </c>
      <c r="K40" s="8" t="s">
        <v>183</v>
      </c>
      <c r="L40" s="8" t="s">
        <v>184</v>
      </c>
      <c r="M40" s="23" t="s">
        <v>207</v>
      </c>
    </row>
    <row r="41" spans="2:13" ht="38.25" x14ac:dyDescent="0.2">
      <c r="B41" s="55">
        <v>36</v>
      </c>
      <c r="C41" s="83"/>
      <c r="D41" s="12" t="s">
        <v>185</v>
      </c>
      <c r="E41" s="10">
        <v>150</v>
      </c>
      <c r="F41" s="12" t="s">
        <v>15</v>
      </c>
      <c r="G41" s="10" t="s">
        <v>15</v>
      </c>
      <c r="H41" s="12" t="s">
        <v>185</v>
      </c>
      <c r="I41" s="8">
        <v>150</v>
      </c>
      <c r="J41" s="8" t="s">
        <v>186</v>
      </c>
      <c r="K41" s="8" t="s">
        <v>187</v>
      </c>
      <c r="L41" s="8" t="s">
        <v>188</v>
      </c>
      <c r="M41" s="16" t="s">
        <v>189</v>
      </c>
    </row>
    <row r="42" spans="2:13" ht="63.75" x14ac:dyDescent="0.2">
      <c r="B42" s="55">
        <v>37</v>
      </c>
      <c r="C42" s="83"/>
      <c r="D42" s="12" t="s">
        <v>190</v>
      </c>
      <c r="E42" s="10">
        <v>1000</v>
      </c>
      <c r="F42" s="12" t="s">
        <v>15</v>
      </c>
      <c r="G42" s="10" t="s">
        <v>15</v>
      </c>
      <c r="H42" s="12" t="s">
        <v>15</v>
      </c>
      <c r="I42" s="10" t="s">
        <v>15</v>
      </c>
      <c r="J42" s="8">
        <v>1.28</v>
      </c>
      <c r="K42" s="8">
        <v>1.6</v>
      </c>
      <c r="L42" s="8">
        <v>2.39</v>
      </c>
      <c r="M42" s="16" t="s">
        <v>191</v>
      </c>
    </row>
    <row r="43" spans="2:13" x14ac:dyDescent="0.2">
      <c r="B43" s="55">
        <v>38</v>
      </c>
      <c r="C43" s="74" t="s">
        <v>203</v>
      </c>
      <c r="D43" s="12" t="s">
        <v>192</v>
      </c>
      <c r="E43" s="10">
        <v>150</v>
      </c>
      <c r="F43" s="12" t="s">
        <v>15</v>
      </c>
      <c r="G43" s="10" t="s">
        <v>15</v>
      </c>
      <c r="H43" s="12" t="s">
        <v>193</v>
      </c>
      <c r="I43" s="10">
        <v>60</v>
      </c>
      <c r="J43" s="19" t="s">
        <v>194</v>
      </c>
      <c r="K43" s="19" t="s">
        <v>195</v>
      </c>
      <c r="L43" s="19" t="s">
        <v>196</v>
      </c>
      <c r="M43" s="15" t="s">
        <v>197</v>
      </c>
    </row>
    <row r="44" spans="2:13" x14ac:dyDescent="0.2">
      <c r="B44" s="55">
        <v>39</v>
      </c>
      <c r="C44" s="76"/>
      <c r="D44" s="12" t="s">
        <v>198</v>
      </c>
      <c r="E44" s="10">
        <v>80</v>
      </c>
      <c r="F44" s="12" t="s">
        <v>199</v>
      </c>
      <c r="G44" s="10">
        <v>120</v>
      </c>
      <c r="H44" s="12" t="s">
        <v>193</v>
      </c>
      <c r="I44" s="10">
        <v>80</v>
      </c>
      <c r="J44" s="19" t="s">
        <v>200</v>
      </c>
      <c r="K44" s="19" t="s">
        <v>201</v>
      </c>
      <c r="L44" s="19" t="s">
        <v>202</v>
      </c>
      <c r="M44" s="15" t="s">
        <v>197</v>
      </c>
    </row>
    <row r="45" spans="2:13" ht="25.5" x14ac:dyDescent="0.2">
      <c r="B45" s="55">
        <v>40</v>
      </c>
      <c r="C45" s="74" t="s">
        <v>211</v>
      </c>
      <c r="D45" s="12" t="s">
        <v>215</v>
      </c>
      <c r="E45" s="10">
        <v>50</v>
      </c>
      <c r="F45" s="12" t="s">
        <v>15</v>
      </c>
      <c r="G45" s="10" t="s">
        <v>15</v>
      </c>
      <c r="H45" s="12" t="s">
        <v>215</v>
      </c>
      <c r="I45" s="28">
        <v>50</v>
      </c>
      <c r="J45" s="28" t="s">
        <v>216</v>
      </c>
      <c r="K45" s="28" t="s">
        <v>217</v>
      </c>
      <c r="L45" s="28" t="s">
        <v>218</v>
      </c>
      <c r="M45" s="26" t="s">
        <v>219</v>
      </c>
    </row>
    <row r="46" spans="2:13" ht="25.5" x14ac:dyDescent="0.2">
      <c r="B46" s="55">
        <v>41</v>
      </c>
      <c r="C46" s="75"/>
      <c r="D46" s="32" t="s">
        <v>220</v>
      </c>
      <c r="E46" s="20">
        <v>100</v>
      </c>
      <c r="F46" s="12" t="s">
        <v>15</v>
      </c>
      <c r="G46" s="10" t="s">
        <v>15</v>
      </c>
      <c r="H46" s="32" t="s">
        <v>221</v>
      </c>
      <c r="I46" s="20">
        <v>50</v>
      </c>
      <c r="J46" s="27" t="s">
        <v>222</v>
      </c>
      <c r="K46" s="27" t="s">
        <v>223</v>
      </c>
      <c r="L46" s="27" t="s">
        <v>224</v>
      </c>
      <c r="M46" s="26" t="s">
        <v>225</v>
      </c>
    </row>
    <row r="47" spans="2:13" ht="25.5" x14ac:dyDescent="0.2">
      <c r="B47" s="55">
        <v>42</v>
      </c>
      <c r="C47" s="76"/>
      <c r="D47" s="32" t="s">
        <v>220</v>
      </c>
      <c r="E47" s="20">
        <v>150</v>
      </c>
      <c r="F47" s="12" t="s">
        <v>15</v>
      </c>
      <c r="G47" s="10" t="s">
        <v>15</v>
      </c>
      <c r="H47" s="32" t="s">
        <v>221</v>
      </c>
      <c r="I47" s="20">
        <v>50</v>
      </c>
      <c r="J47" s="27" t="s">
        <v>226</v>
      </c>
      <c r="K47" s="27" t="s">
        <v>227</v>
      </c>
      <c r="L47" s="27" t="s">
        <v>228</v>
      </c>
      <c r="M47" s="26" t="s">
        <v>229</v>
      </c>
    </row>
    <row r="48" spans="2:13" ht="32.25" customHeight="1" x14ac:dyDescent="0.2">
      <c r="B48" s="55">
        <v>43</v>
      </c>
      <c r="C48" s="74" t="s">
        <v>247</v>
      </c>
      <c r="D48" s="32" t="s">
        <v>230</v>
      </c>
      <c r="E48" s="20">
        <v>80</v>
      </c>
      <c r="F48" s="12" t="s">
        <v>15</v>
      </c>
      <c r="G48" s="10" t="s">
        <v>15</v>
      </c>
      <c r="H48" s="32" t="s">
        <v>230</v>
      </c>
      <c r="I48" s="20">
        <v>80</v>
      </c>
      <c r="J48" s="27" t="s">
        <v>248</v>
      </c>
      <c r="K48" s="27" t="s">
        <v>249</v>
      </c>
      <c r="L48" s="27" t="s">
        <v>250</v>
      </c>
      <c r="M48" s="77" t="s">
        <v>231</v>
      </c>
    </row>
    <row r="49" spans="2:13" ht="25.5" x14ac:dyDescent="0.2">
      <c r="B49" s="55">
        <v>44</v>
      </c>
      <c r="C49" s="75"/>
      <c r="D49" s="32" t="s">
        <v>230</v>
      </c>
      <c r="E49" s="20">
        <v>50</v>
      </c>
      <c r="F49" s="12" t="s">
        <v>15</v>
      </c>
      <c r="G49" s="10" t="s">
        <v>15</v>
      </c>
      <c r="H49" s="32" t="s">
        <v>230</v>
      </c>
      <c r="I49" s="20">
        <v>50</v>
      </c>
      <c r="J49" s="27" t="s">
        <v>251</v>
      </c>
      <c r="K49" s="27" t="s">
        <v>252</v>
      </c>
      <c r="L49" s="27" t="s">
        <v>253</v>
      </c>
      <c r="M49" s="78"/>
    </row>
    <row r="50" spans="2:13" ht="25.5" x14ac:dyDescent="0.2">
      <c r="B50" s="55">
        <v>45</v>
      </c>
      <c r="C50" s="75"/>
      <c r="D50" s="32" t="s">
        <v>232</v>
      </c>
      <c r="E50" s="20">
        <v>50</v>
      </c>
      <c r="F50" s="12" t="s">
        <v>230</v>
      </c>
      <c r="G50" s="10">
        <v>80</v>
      </c>
      <c r="H50" s="32" t="s">
        <v>230</v>
      </c>
      <c r="I50" s="20">
        <v>80</v>
      </c>
      <c r="J50" s="27" t="s">
        <v>254</v>
      </c>
      <c r="K50" s="27" t="s">
        <v>255</v>
      </c>
      <c r="L50" s="27" t="s">
        <v>256</v>
      </c>
      <c r="M50" s="78"/>
    </row>
    <row r="51" spans="2:13" ht="25.5" x14ac:dyDescent="0.2">
      <c r="B51" s="55">
        <v>46</v>
      </c>
      <c r="C51" s="75"/>
      <c r="D51" s="32" t="s">
        <v>232</v>
      </c>
      <c r="E51" s="20">
        <v>80</v>
      </c>
      <c r="F51" s="12" t="s">
        <v>230</v>
      </c>
      <c r="G51" s="10">
        <v>80</v>
      </c>
      <c r="H51" s="32" t="s">
        <v>230</v>
      </c>
      <c r="I51" s="20">
        <v>80</v>
      </c>
      <c r="J51" s="27" t="s">
        <v>257</v>
      </c>
      <c r="K51" s="27" t="s">
        <v>258</v>
      </c>
      <c r="L51" s="27" t="s">
        <v>259</v>
      </c>
      <c r="M51" s="78"/>
    </row>
    <row r="52" spans="2:13" ht="25.5" x14ac:dyDescent="0.2">
      <c r="B52" s="55">
        <v>47</v>
      </c>
      <c r="C52" s="75"/>
      <c r="D52" s="32" t="s">
        <v>233</v>
      </c>
      <c r="E52" s="20">
        <v>80</v>
      </c>
      <c r="F52" s="12" t="s">
        <v>15</v>
      </c>
      <c r="G52" s="10" t="s">
        <v>15</v>
      </c>
      <c r="H52" s="32" t="s">
        <v>233</v>
      </c>
      <c r="I52" s="20">
        <v>80</v>
      </c>
      <c r="J52" s="27" t="s">
        <v>260</v>
      </c>
      <c r="K52" s="27" t="s">
        <v>261</v>
      </c>
      <c r="L52" s="27" t="s">
        <v>262</v>
      </c>
      <c r="M52" s="79"/>
    </row>
    <row r="53" spans="2:13" ht="51" x14ac:dyDescent="0.2">
      <c r="B53" s="55">
        <v>48</v>
      </c>
      <c r="C53" s="75"/>
      <c r="D53" s="32" t="s">
        <v>233</v>
      </c>
      <c r="E53" s="20">
        <v>100</v>
      </c>
      <c r="F53" s="12" t="s">
        <v>15</v>
      </c>
      <c r="G53" s="10" t="s">
        <v>15</v>
      </c>
      <c r="H53" s="32" t="s">
        <v>233</v>
      </c>
      <c r="I53" s="20">
        <v>100</v>
      </c>
      <c r="J53" s="27" t="s">
        <v>263</v>
      </c>
      <c r="K53" s="27" t="s">
        <v>264</v>
      </c>
      <c r="L53" s="27" t="s">
        <v>265</v>
      </c>
      <c r="M53" s="26" t="s">
        <v>234</v>
      </c>
    </row>
    <row r="54" spans="2:13" ht="32.25" customHeight="1" x14ac:dyDescent="0.2">
      <c r="B54" s="55">
        <v>49</v>
      </c>
      <c r="C54" s="75"/>
      <c r="D54" s="32" t="s">
        <v>235</v>
      </c>
      <c r="E54" s="20">
        <v>80</v>
      </c>
      <c r="F54" s="12" t="s">
        <v>15</v>
      </c>
      <c r="G54" s="10" t="s">
        <v>15</v>
      </c>
      <c r="H54" s="32" t="s">
        <v>230</v>
      </c>
      <c r="I54" s="20">
        <v>80</v>
      </c>
      <c r="J54" s="27" t="s">
        <v>248</v>
      </c>
      <c r="K54" s="27" t="s">
        <v>249</v>
      </c>
      <c r="L54" s="27" t="s">
        <v>266</v>
      </c>
      <c r="M54" s="77" t="s">
        <v>231</v>
      </c>
    </row>
    <row r="55" spans="2:13" ht="25.5" x14ac:dyDescent="0.2">
      <c r="B55" s="55">
        <v>50</v>
      </c>
      <c r="C55" s="75"/>
      <c r="D55" s="32" t="s">
        <v>232</v>
      </c>
      <c r="E55" s="20">
        <v>50</v>
      </c>
      <c r="F55" s="12" t="s">
        <v>15</v>
      </c>
      <c r="G55" s="10" t="s">
        <v>15</v>
      </c>
      <c r="H55" s="32" t="s">
        <v>230</v>
      </c>
      <c r="I55" s="20">
        <v>110</v>
      </c>
      <c r="J55" s="27" t="s">
        <v>267</v>
      </c>
      <c r="K55" s="27" t="s">
        <v>268</v>
      </c>
      <c r="L55" s="27" t="s">
        <v>269</v>
      </c>
      <c r="M55" s="79"/>
    </row>
    <row r="56" spans="2:13" ht="38.25" x14ac:dyDescent="0.2">
      <c r="B56" s="55">
        <v>51</v>
      </c>
      <c r="C56" s="75"/>
      <c r="D56" s="32" t="s">
        <v>236</v>
      </c>
      <c r="E56" s="20">
        <v>90</v>
      </c>
      <c r="F56" s="12" t="s">
        <v>15</v>
      </c>
      <c r="G56" s="10" t="s">
        <v>15</v>
      </c>
      <c r="H56" s="32" t="s">
        <v>236</v>
      </c>
      <c r="I56" s="20">
        <v>90</v>
      </c>
      <c r="J56" s="27" t="s">
        <v>272</v>
      </c>
      <c r="K56" s="27" t="s">
        <v>270</v>
      </c>
      <c r="L56" s="27" t="s">
        <v>271</v>
      </c>
      <c r="M56" s="26" t="s">
        <v>237</v>
      </c>
    </row>
    <row r="57" spans="2:13" ht="32.25" customHeight="1" x14ac:dyDescent="0.2">
      <c r="B57" s="55">
        <v>52</v>
      </c>
      <c r="C57" s="75"/>
      <c r="D57" s="32" t="s">
        <v>238</v>
      </c>
      <c r="E57" s="20">
        <v>80</v>
      </c>
      <c r="F57" s="12" t="s">
        <v>15</v>
      </c>
      <c r="G57" s="10" t="s">
        <v>15</v>
      </c>
      <c r="H57" s="32" t="s">
        <v>239</v>
      </c>
      <c r="I57" s="20">
        <v>80</v>
      </c>
      <c r="J57" s="27" t="s">
        <v>273</v>
      </c>
      <c r="K57" s="27" t="s">
        <v>274</v>
      </c>
      <c r="L57" s="27" t="s">
        <v>275</v>
      </c>
      <c r="M57" s="77" t="s">
        <v>240</v>
      </c>
    </row>
    <row r="58" spans="2:13" ht="25.5" x14ac:dyDescent="0.2">
      <c r="B58" s="55">
        <v>53</v>
      </c>
      <c r="C58" s="75"/>
      <c r="D58" s="32" t="s">
        <v>241</v>
      </c>
      <c r="E58" s="20">
        <v>80</v>
      </c>
      <c r="F58" s="12" t="s">
        <v>238</v>
      </c>
      <c r="G58" s="10">
        <v>80</v>
      </c>
      <c r="H58" s="32" t="s">
        <v>239</v>
      </c>
      <c r="I58" s="20">
        <v>80</v>
      </c>
      <c r="J58" s="27" t="s">
        <v>276</v>
      </c>
      <c r="K58" s="27" t="s">
        <v>277</v>
      </c>
      <c r="L58" s="27" t="s">
        <v>278</v>
      </c>
      <c r="M58" s="79"/>
    </row>
    <row r="59" spans="2:13" ht="38.25" x14ac:dyDescent="0.2">
      <c r="B59" s="55">
        <v>54</v>
      </c>
      <c r="C59" s="75"/>
      <c r="D59" s="32" t="s">
        <v>241</v>
      </c>
      <c r="E59" s="20">
        <v>80</v>
      </c>
      <c r="F59" s="12" t="s">
        <v>233</v>
      </c>
      <c r="G59" s="10">
        <v>100</v>
      </c>
      <c r="H59" s="32" t="s">
        <v>233</v>
      </c>
      <c r="I59" s="20">
        <v>100</v>
      </c>
      <c r="J59" s="27" t="s">
        <v>279</v>
      </c>
      <c r="K59" s="27" t="s">
        <v>280</v>
      </c>
      <c r="L59" s="27" t="s">
        <v>281</v>
      </c>
      <c r="M59" s="26" t="s">
        <v>242</v>
      </c>
    </row>
    <row r="60" spans="2:13" ht="38.25" x14ac:dyDescent="0.2">
      <c r="B60" s="55">
        <v>55</v>
      </c>
      <c r="C60" s="75"/>
      <c r="D60" s="32" t="s">
        <v>243</v>
      </c>
      <c r="E60" s="20">
        <v>80</v>
      </c>
      <c r="F60" s="12" t="s">
        <v>15</v>
      </c>
      <c r="G60" s="10" t="s">
        <v>15</v>
      </c>
      <c r="H60" s="32" t="s">
        <v>243</v>
      </c>
      <c r="I60" s="20">
        <v>80</v>
      </c>
      <c r="J60" s="27" t="s">
        <v>272</v>
      </c>
      <c r="K60" s="27" t="s">
        <v>270</v>
      </c>
      <c r="L60" s="27" t="s">
        <v>271</v>
      </c>
      <c r="M60" s="26" t="s">
        <v>244</v>
      </c>
    </row>
    <row r="61" spans="2:13" ht="38.25" x14ac:dyDescent="0.2">
      <c r="B61" s="55">
        <v>56</v>
      </c>
      <c r="C61" s="76"/>
      <c r="D61" s="32" t="s">
        <v>245</v>
      </c>
      <c r="E61" s="20">
        <v>80</v>
      </c>
      <c r="F61" s="12" t="s">
        <v>15</v>
      </c>
      <c r="G61" s="10" t="s">
        <v>15</v>
      </c>
      <c r="H61" s="32" t="s">
        <v>245</v>
      </c>
      <c r="I61" s="20">
        <v>80</v>
      </c>
      <c r="J61" s="27" t="s">
        <v>272</v>
      </c>
      <c r="K61" s="27" t="s">
        <v>270</v>
      </c>
      <c r="L61" s="27" t="s">
        <v>271</v>
      </c>
      <c r="M61" s="26" t="s">
        <v>246</v>
      </c>
    </row>
    <row r="62" spans="2:13" ht="25.5" x14ac:dyDescent="0.2">
      <c r="B62" s="55">
        <v>57</v>
      </c>
      <c r="C62" s="80" t="s">
        <v>282</v>
      </c>
      <c r="D62" s="12" t="s">
        <v>283</v>
      </c>
      <c r="E62" s="10">
        <v>80</v>
      </c>
      <c r="F62" s="12" t="s">
        <v>283</v>
      </c>
      <c r="G62" s="10">
        <v>80</v>
      </c>
      <c r="H62" s="12" t="s">
        <v>283</v>
      </c>
      <c r="I62" s="31">
        <v>80</v>
      </c>
      <c r="J62" s="31" t="s">
        <v>284</v>
      </c>
      <c r="K62" s="31" t="s">
        <v>285</v>
      </c>
      <c r="L62" s="31" t="s">
        <v>286</v>
      </c>
      <c r="M62" s="30" t="s">
        <v>287</v>
      </c>
    </row>
    <row r="63" spans="2:13" ht="25.5" x14ac:dyDescent="0.2">
      <c r="B63" s="55">
        <v>58</v>
      </c>
      <c r="C63" s="81"/>
      <c r="D63" s="12" t="s">
        <v>288</v>
      </c>
      <c r="E63" s="10">
        <v>80</v>
      </c>
      <c r="F63" s="12" t="s">
        <v>15</v>
      </c>
      <c r="G63" s="10" t="s">
        <v>15</v>
      </c>
      <c r="H63" s="12" t="s">
        <v>289</v>
      </c>
      <c r="I63" s="31">
        <v>100</v>
      </c>
      <c r="J63" s="31" t="s">
        <v>290</v>
      </c>
      <c r="K63" s="31" t="s">
        <v>291</v>
      </c>
      <c r="L63" s="31" t="s">
        <v>292</v>
      </c>
      <c r="M63" s="30" t="s">
        <v>293</v>
      </c>
    </row>
    <row r="64" spans="2:13" ht="25.5" x14ac:dyDescent="0.2">
      <c r="B64" s="55">
        <v>59</v>
      </c>
      <c r="C64" s="81"/>
      <c r="D64" s="12" t="s">
        <v>289</v>
      </c>
      <c r="E64" s="10">
        <v>90</v>
      </c>
      <c r="F64" s="12" t="s">
        <v>15</v>
      </c>
      <c r="G64" s="10" t="s">
        <v>15</v>
      </c>
      <c r="H64" s="12" t="s">
        <v>289</v>
      </c>
      <c r="I64" s="10">
        <v>90</v>
      </c>
      <c r="J64" s="31" t="s">
        <v>294</v>
      </c>
      <c r="K64" s="31" t="s">
        <v>295</v>
      </c>
      <c r="L64" s="31" t="s">
        <v>296</v>
      </c>
      <c r="M64" s="30" t="s">
        <v>297</v>
      </c>
    </row>
    <row r="65" spans="2:13" ht="25.5" x14ac:dyDescent="0.2">
      <c r="B65" s="55">
        <v>60</v>
      </c>
      <c r="C65" s="81"/>
      <c r="D65" s="12" t="s">
        <v>288</v>
      </c>
      <c r="E65" s="10">
        <v>80</v>
      </c>
      <c r="F65" s="12" t="s">
        <v>15</v>
      </c>
      <c r="G65" s="10" t="s">
        <v>15</v>
      </c>
      <c r="H65" s="12" t="s">
        <v>298</v>
      </c>
      <c r="I65" s="31">
        <v>100</v>
      </c>
      <c r="J65" s="31" t="s">
        <v>290</v>
      </c>
      <c r="K65" s="31" t="s">
        <v>291</v>
      </c>
      <c r="L65" s="31" t="s">
        <v>292</v>
      </c>
      <c r="M65" s="30" t="s">
        <v>299</v>
      </c>
    </row>
    <row r="66" spans="2:13" ht="25.5" x14ac:dyDescent="0.2">
      <c r="B66" s="55">
        <v>61</v>
      </c>
      <c r="C66" s="81"/>
      <c r="D66" s="12" t="s">
        <v>298</v>
      </c>
      <c r="E66" s="10">
        <v>90</v>
      </c>
      <c r="F66" s="12" t="s">
        <v>15</v>
      </c>
      <c r="G66" s="10" t="s">
        <v>15</v>
      </c>
      <c r="H66" s="12" t="s">
        <v>298</v>
      </c>
      <c r="I66" s="10">
        <v>90</v>
      </c>
      <c r="J66" s="31" t="s">
        <v>294</v>
      </c>
      <c r="K66" s="31" t="s">
        <v>295</v>
      </c>
      <c r="L66" s="31" t="s">
        <v>296</v>
      </c>
      <c r="M66" s="30" t="s">
        <v>300</v>
      </c>
    </row>
    <row r="67" spans="2:13" ht="25.5" x14ac:dyDescent="0.2">
      <c r="B67" s="55">
        <v>62</v>
      </c>
      <c r="C67" s="81"/>
      <c r="D67" s="12" t="s">
        <v>298</v>
      </c>
      <c r="E67" s="10">
        <v>80</v>
      </c>
      <c r="F67" s="12" t="s">
        <v>298</v>
      </c>
      <c r="G67" s="10">
        <v>80</v>
      </c>
      <c r="H67" s="12" t="s">
        <v>298</v>
      </c>
      <c r="I67" s="10">
        <v>80</v>
      </c>
      <c r="J67" s="31" t="s">
        <v>301</v>
      </c>
      <c r="K67" s="31" t="s">
        <v>302</v>
      </c>
      <c r="L67" s="31" t="s">
        <v>303</v>
      </c>
      <c r="M67" s="30" t="s">
        <v>304</v>
      </c>
    </row>
    <row r="68" spans="2:13" ht="25.5" x14ac:dyDescent="0.2">
      <c r="B68" s="55">
        <v>63</v>
      </c>
      <c r="C68" s="81"/>
      <c r="D68" s="12" t="s">
        <v>305</v>
      </c>
      <c r="E68" s="10">
        <v>150</v>
      </c>
      <c r="F68" s="12" t="s">
        <v>15</v>
      </c>
      <c r="G68" s="10" t="s">
        <v>15</v>
      </c>
      <c r="H68" s="12" t="s">
        <v>306</v>
      </c>
      <c r="I68" s="31">
        <v>50</v>
      </c>
      <c r="J68" s="31" t="s">
        <v>307</v>
      </c>
      <c r="K68" s="31" t="s">
        <v>308</v>
      </c>
      <c r="L68" s="31" t="s">
        <v>309</v>
      </c>
      <c r="M68" s="30" t="s">
        <v>310</v>
      </c>
    </row>
    <row r="69" spans="2:13" ht="25.5" x14ac:dyDescent="0.2">
      <c r="B69" s="55">
        <v>64</v>
      </c>
      <c r="C69" s="81"/>
      <c r="D69" s="12" t="s">
        <v>305</v>
      </c>
      <c r="E69" s="10">
        <v>150</v>
      </c>
      <c r="F69" s="12" t="s">
        <v>15</v>
      </c>
      <c r="G69" s="10" t="s">
        <v>15</v>
      </c>
      <c r="H69" s="12" t="s">
        <v>305</v>
      </c>
      <c r="I69" s="31">
        <v>150</v>
      </c>
      <c r="J69" s="31" t="s">
        <v>311</v>
      </c>
      <c r="K69" s="31" t="s">
        <v>312</v>
      </c>
      <c r="L69" s="31" t="s">
        <v>313</v>
      </c>
      <c r="M69" s="30" t="s">
        <v>314</v>
      </c>
    </row>
    <row r="70" spans="2:13" ht="25.5" x14ac:dyDescent="0.2">
      <c r="B70" s="55">
        <v>65</v>
      </c>
      <c r="C70" s="82"/>
      <c r="D70" s="12" t="s">
        <v>315</v>
      </c>
      <c r="E70" s="10">
        <v>175</v>
      </c>
      <c r="F70" s="12" t="s">
        <v>15</v>
      </c>
      <c r="G70" s="10" t="s">
        <v>15</v>
      </c>
      <c r="H70" s="12" t="s">
        <v>315</v>
      </c>
      <c r="I70" s="10">
        <v>175</v>
      </c>
      <c r="J70" s="31" t="s">
        <v>311</v>
      </c>
      <c r="K70" s="31" t="s">
        <v>316</v>
      </c>
      <c r="L70" s="31" t="s">
        <v>317</v>
      </c>
      <c r="M70" s="30" t="s">
        <v>318</v>
      </c>
    </row>
    <row r="71" spans="2:13" x14ac:dyDescent="0.2">
      <c r="B71" s="55">
        <v>66</v>
      </c>
      <c r="C71" s="74" t="s">
        <v>320</v>
      </c>
      <c r="D71" s="12" t="s">
        <v>321</v>
      </c>
      <c r="E71" s="10">
        <v>80</v>
      </c>
      <c r="F71" s="12" t="s">
        <v>322</v>
      </c>
      <c r="G71" s="10">
        <v>80</v>
      </c>
      <c r="H71" s="12" t="s">
        <v>323</v>
      </c>
      <c r="I71" s="31" t="s">
        <v>324</v>
      </c>
      <c r="J71" s="31" t="s">
        <v>325</v>
      </c>
      <c r="K71" s="31" t="s">
        <v>326</v>
      </c>
      <c r="L71" s="31" t="s">
        <v>327</v>
      </c>
      <c r="M71" s="30" t="s">
        <v>328</v>
      </c>
    </row>
    <row r="72" spans="2:13" x14ac:dyDescent="0.2">
      <c r="B72" s="55">
        <v>67</v>
      </c>
      <c r="C72" s="75"/>
      <c r="D72" s="12" t="s">
        <v>329</v>
      </c>
      <c r="E72" s="10">
        <v>80</v>
      </c>
      <c r="F72" s="12" t="s">
        <v>322</v>
      </c>
      <c r="G72" s="10">
        <v>80</v>
      </c>
      <c r="H72" s="12" t="s">
        <v>323</v>
      </c>
      <c r="I72" s="31" t="s">
        <v>324</v>
      </c>
      <c r="J72" s="31" t="s">
        <v>330</v>
      </c>
      <c r="K72" s="31" t="s">
        <v>331</v>
      </c>
      <c r="L72" s="31" t="s">
        <v>332</v>
      </c>
      <c r="M72" s="77" t="s">
        <v>333</v>
      </c>
    </row>
    <row r="73" spans="2:13" x14ac:dyDescent="0.2">
      <c r="B73" s="55">
        <v>68</v>
      </c>
      <c r="C73" s="75"/>
      <c r="D73" s="12" t="s">
        <v>321</v>
      </c>
      <c r="E73" s="10">
        <v>60</v>
      </c>
      <c r="F73" s="12" t="s">
        <v>322</v>
      </c>
      <c r="G73" s="10">
        <v>60</v>
      </c>
      <c r="H73" s="12" t="s">
        <v>323</v>
      </c>
      <c r="I73" s="31">
        <v>60</v>
      </c>
      <c r="J73" s="31" t="s">
        <v>334</v>
      </c>
      <c r="K73" s="31" t="s">
        <v>335</v>
      </c>
      <c r="L73" s="31" t="s">
        <v>336</v>
      </c>
      <c r="M73" s="78"/>
    </row>
    <row r="74" spans="2:13" x14ac:dyDescent="0.2">
      <c r="B74" s="55">
        <v>69</v>
      </c>
      <c r="C74" s="75"/>
      <c r="D74" s="12" t="s">
        <v>321</v>
      </c>
      <c r="E74" s="10">
        <v>80</v>
      </c>
      <c r="F74" s="12" t="s">
        <v>15</v>
      </c>
      <c r="G74" s="10" t="s">
        <v>15</v>
      </c>
      <c r="H74" s="12" t="s">
        <v>323</v>
      </c>
      <c r="I74" s="31" t="s">
        <v>337</v>
      </c>
      <c r="J74" s="31" t="s">
        <v>338</v>
      </c>
      <c r="K74" s="31" t="s">
        <v>339</v>
      </c>
      <c r="L74" s="31" t="s">
        <v>340</v>
      </c>
      <c r="M74" s="78"/>
    </row>
    <row r="75" spans="2:13" x14ac:dyDescent="0.2">
      <c r="B75" s="55">
        <v>70</v>
      </c>
      <c r="C75" s="75"/>
      <c r="D75" s="12" t="s">
        <v>329</v>
      </c>
      <c r="E75" s="10" t="s">
        <v>106</v>
      </c>
      <c r="F75" s="12" t="s">
        <v>15</v>
      </c>
      <c r="G75" s="10" t="s">
        <v>15</v>
      </c>
      <c r="H75" s="12" t="s">
        <v>323</v>
      </c>
      <c r="I75" s="31" t="s">
        <v>106</v>
      </c>
      <c r="J75" s="31" t="s">
        <v>341</v>
      </c>
      <c r="K75" s="31" t="s">
        <v>342</v>
      </c>
      <c r="L75" s="31" t="s">
        <v>343</v>
      </c>
      <c r="M75" s="78"/>
    </row>
    <row r="76" spans="2:13" x14ac:dyDescent="0.2">
      <c r="B76" s="55">
        <v>71</v>
      </c>
      <c r="C76" s="75"/>
      <c r="D76" s="12" t="s">
        <v>323</v>
      </c>
      <c r="E76" s="10" t="s">
        <v>344</v>
      </c>
      <c r="F76" s="12" t="s">
        <v>15</v>
      </c>
      <c r="G76" s="10" t="s">
        <v>15</v>
      </c>
      <c r="H76" s="12" t="s">
        <v>323</v>
      </c>
      <c r="I76" s="31" t="s">
        <v>344</v>
      </c>
      <c r="J76" s="31" t="s">
        <v>345</v>
      </c>
      <c r="K76" s="31" t="s">
        <v>346</v>
      </c>
      <c r="L76" s="31" t="s">
        <v>347</v>
      </c>
      <c r="M76" s="78"/>
    </row>
    <row r="77" spans="2:13" x14ac:dyDescent="0.2">
      <c r="B77" s="55">
        <v>72</v>
      </c>
      <c r="C77" s="75"/>
      <c r="D77" s="12" t="s">
        <v>348</v>
      </c>
      <c r="E77" s="10" t="s">
        <v>349</v>
      </c>
      <c r="F77" s="12" t="s">
        <v>350</v>
      </c>
      <c r="G77" s="10">
        <v>130</v>
      </c>
      <c r="H77" s="12" t="s">
        <v>351</v>
      </c>
      <c r="I77" s="31">
        <v>50</v>
      </c>
      <c r="J77" s="31" t="s">
        <v>352</v>
      </c>
      <c r="K77" s="31" t="s">
        <v>353</v>
      </c>
      <c r="L77" s="31" t="s">
        <v>354</v>
      </c>
      <c r="M77" s="78"/>
    </row>
    <row r="78" spans="2:13" x14ac:dyDescent="0.2">
      <c r="B78" s="55">
        <v>73</v>
      </c>
      <c r="C78" s="75"/>
      <c r="D78" s="12" t="s">
        <v>348</v>
      </c>
      <c r="E78" s="10" t="s">
        <v>349</v>
      </c>
      <c r="F78" s="12" t="s">
        <v>350</v>
      </c>
      <c r="G78" s="10" t="s">
        <v>355</v>
      </c>
      <c r="H78" s="12" t="s">
        <v>15</v>
      </c>
      <c r="I78" s="10" t="s">
        <v>15</v>
      </c>
      <c r="J78" s="31" t="s">
        <v>356</v>
      </c>
      <c r="K78" s="31" t="s">
        <v>357</v>
      </c>
      <c r="L78" s="31" t="s">
        <v>358</v>
      </c>
      <c r="M78" s="78"/>
    </row>
    <row r="79" spans="2:13" x14ac:dyDescent="0.2">
      <c r="B79" s="55">
        <v>74</v>
      </c>
      <c r="C79" s="75"/>
      <c r="D79" s="12" t="s">
        <v>350</v>
      </c>
      <c r="E79" s="10" t="s">
        <v>355</v>
      </c>
      <c r="F79" s="12" t="s">
        <v>350</v>
      </c>
      <c r="G79" s="10" t="s">
        <v>355</v>
      </c>
      <c r="H79" s="12" t="s">
        <v>351</v>
      </c>
      <c r="I79" s="31">
        <v>50</v>
      </c>
      <c r="J79" s="31" t="s">
        <v>359</v>
      </c>
      <c r="K79" s="31" t="s">
        <v>360</v>
      </c>
      <c r="L79" s="31" t="s">
        <v>361</v>
      </c>
      <c r="M79" s="79"/>
    </row>
    <row r="80" spans="2:13" ht="25.5" x14ac:dyDescent="0.2">
      <c r="B80" s="55">
        <v>75</v>
      </c>
      <c r="C80" s="75"/>
      <c r="D80" s="12" t="s">
        <v>350</v>
      </c>
      <c r="E80" s="10" t="s">
        <v>362</v>
      </c>
      <c r="F80" s="12" t="s">
        <v>350</v>
      </c>
      <c r="G80" s="10" t="s">
        <v>362</v>
      </c>
      <c r="H80" s="12" t="s">
        <v>351</v>
      </c>
      <c r="I80" s="31" t="s">
        <v>106</v>
      </c>
      <c r="J80" s="31" t="s">
        <v>363</v>
      </c>
      <c r="K80" s="31" t="s">
        <v>364</v>
      </c>
      <c r="L80" s="31" t="s">
        <v>365</v>
      </c>
      <c r="M80" s="30" t="s">
        <v>366</v>
      </c>
    </row>
    <row r="81" spans="2:13" x14ac:dyDescent="0.2">
      <c r="B81" s="55">
        <v>76</v>
      </c>
      <c r="C81" s="75"/>
      <c r="D81" s="12" t="s">
        <v>350</v>
      </c>
      <c r="E81" s="10" t="s">
        <v>367</v>
      </c>
      <c r="F81" s="12" t="s">
        <v>15</v>
      </c>
      <c r="G81" s="10" t="s">
        <v>15</v>
      </c>
      <c r="H81" s="12" t="s">
        <v>351</v>
      </c>
      <c r="I81" s="31" t="s">
        <v>46</v>
      </c>
      <c r="J81" s="31" t="s">
        <v>368</v>
      </c>
      <c r="K81" s="31" t="s">
        <v>369</v>
      </c>
      <c r="L81" s="31" t="s">
        <v>370</v>
      </c>
      <c r="M81" s="77" t="s">
        <v>333</v>
      </c>
    </row>
    <row r="82" spans="2:13" x14ac:dyDescent="0.2">
      <c r="B82" s="55">
        <v>77</v>
      </c>
      <c r="C82" s="75"/>
      <c r="D82" s="12" t="s">
        <v>350</v>
      </c>
      <c r="E82" s="10" t="s">
        <v>367</v>
      </c>
      <c r="F82" s="12" t="s">
        <v>15</v>
      </c>
      <c r="G82" s="10" t="s">
        <v>15</v>
      </c>
      <c r="H82" s="12" t="s">
        <v>350</v>
      </c>
      <c r="I82" s="31" t="s">
        <v>367</v>
      </c>
      <c r="J82" s="31" t="s">
        <v>371</v>
      </c>
      <c r="K82" s="31" t="s">
        <v>372</v>
      </c>
      <c r="L82" s="31" t="s">
        <v>373</v>
      </c>
      <c r="M82" s="79"/>
    </row>
    <row r="83" spans="2:13" ht="25.5" x14ac:dyDescent="0.2">
      <c r="B83" s="55">
        <v>78</v>
      </c>
      <c r="C83" s="75"/>
      <c r="D83" s="33" t="s">
        <v>350</v>
      </c>
      <c r="E83" s="34">
        <v>150</v>
      </c>
      <c r="F83" s="33" t="s">
        <v>15</v>
      </c>
      <c r="G83" s="34" t="s">
        <v>15</v>
      </c>
      <c r="H83" s="33" t="s">
        <v>350</v>
      </c>
      <c r="I83" s="35">
        <v>150</v>
      </c>
      <c r="J83" s="35" t="s">
        <v>374</v>
      </c>
      <c r="K83" s="35" t="s">
        <v>375</v>
      </c>
      <c r="L83" s="36" t="s">
        <v>376</v>
      </c>
      <c r="M83" s="37" t="s">
        <v>377</v>
      </c>
    </row>
    <row r="84" spans="2:13" x14ac:dyDescent="0.2">
      <c r="B84" s="55">
        <v>79</v>
      </c>
      <c r="C84" s="75"/>
      <c r="D84" s="12" t="s">
        <v>378</v>
      </c>
      <c r="E84" s="10" t="s">
        <v>379</v>
      </c>
      <c r="F84" s="12" t="s">
        <v>15</v>
      </c>
      <c r="G84" s="10" t="s">
        <v>15</v>
      </c>
      <c r="H84" s="12" t="s">
        <v>378</v>
      </c>
      <c r="I84" s="31" t="s">
        <v>379</v>
      </c>
      <c r="J84" s="31" t="s">
        <v>380</v>
      </c>
      <c r="K84" s="31" t="s">
        <v>381</v>
      </c>
      <c r="L84" s="38" t="s">
        <v>382</v>
      </c>
      <c r="M84" s="78" t="s">
        <v>393</v>
      </c>
    </row>
    <row r="85" spans="2:13" x14ac:dyDescent="0.2">
      <c r="B85" s="55">
        <v>80</v>
      </c>
      <c r="C85" s="75"/>
      <c r="D85" s="12" t="s">
        <v>383</v>
      </c>
      <c r="E85" s="10">
        <v>150</v>
      </c>
      <c r="F85" s="12" t="s">
        <v>15</v>
      </c>
      <c r="G85" s="10" t="s">
        <v>15</v>
      </c>
      <c r="H85" s="12" t="s">
        <v>383</v>
      </c>
      <c r="I85" s="31">
        <v>150</v>
      </c>
      <c r="J85" s="31" t="s">
        <v>384</v>
      </c>
      <c r="K85" s="31" t="s">
        <v>385</v>
      </c>
      <c r="L85" s="38" t="s">
        <v>386</v>
      </c>
      <c r="M85" s="79"/>
    </row>
    <row r="86" spans="2:13" ht="25.5" x14ac:dyDescent="0.2">
      <c r="B86" s="55">
        <v>81</v>
      </c>
      <c r="C86" s="76"/>
      <c r="D86" s="12" t="s">
        <v>387</v>
      </c>
      <c r="E86" s="10" t="s">
        <v>388</v>
      </c>
      <c r="F86" s="12" t="s">
        <v>15</v>
      </c>
      <c r="G86" s="10" t="s">
        <v>15</v>
      </c>
      <c r="H86" s="12" t="s">
        <v>15</v>
      </c>
      <c r="I86" s="10" t="s">
        <v>15</v>
      </c>
      <c r="J86" s="31" t="s">
        <v>389</v>
      </c>
      <c r="K86" s="31" t="s">
        <v>390</v>
      </c>
      <c r="L86" s="31" t="s">
        <v>391</v>
      </c>
      <c r="M86" s="29" t="s">
        <v>392</v>
      </c>
    </row>
    <row r="87" spans="2:13" x14ac:dyDescent="0.2">
      <c r="B87" s="55">
        <v>82</v>
      </c>
      <c r="C87" s="83" t="s">
        <v>413</v>
      </c>
      <c r="D87" s="12" t="s">
        <v>394</v>
      </c>
      <c r="E87" s="10">
        <v>100</v>
      </c>
      <c r="F87" s="12" t="s">
        <v>394</v>
      </c>
      <c r="G87" s="10">
        <v>100</v>
      </c>
      <c r="H87" s="12" t="s">
        <v>15</v>
      </c>
      <c r="I87" s="10" t="s">
        <v>15</v>
      </c>
      <c r="J87" s="31" t="s">
        <v>414</v>
      </c>
      <c r="K87" s="31" t="s">
        <v>415</v>
      </c>
      <c r="L87" s="31" t="s">
        <v>416</v>
      </c>
      <c r="M87" s="15"/>
    </row>
    <row r="88" spans="2:13" x14ac:dyDescent="0.2">
      <c r="B88" s="55">
        <v>83</v>
      </c>
      <c r="C88" s="83"/>
      <c r="D88" s="12" t="s">
        <v>617</v>
      </c>
      <c r="E88" s="10">
        <v>150</v>
      </c>
      <c r="F88" s="12" t="s">
        <v>617</v>
      </c>
      <c r="G88" s="10">
        <v>150</v>
      </c>
      <c r="H88" s="12" t="s">
        <v>15</v>
      </c>
      <c r="I88" s="10" t="s">
        <v>15</v>
      </c>
      <c r="J88" s="56" t="s">
        <v>618</v>
      </c>
      <c r="K88" s="56" t="s">
        <v>619</v>
      </c>
      <c r="L88" s="56" t="s">
        <v>620</v>
      </c>
      <c r="M88" s="44"/>
    </row>
    <row r="89" spans="2:13" ht="15" customHeight="1" x14ac:dyDescent="0.2">
      <c r="B89" s="55">
        <v>84</v>
      </c>
      <c r="C89" s="84" t="s">
        <v>760</v>
      </c>
      <c r="D89" s="12" t="s">
        <v>674</v>
      </c>
      <c r="E89" s="10">
        <v>140</v>
      </c>
      <c r="F89" s="12" t="s">
        <v>15</v>
      </c>
      <c r="G89" s="10" t="s">
        <v>15</v>
      </c>
      <c r="H89" s="12" t="s">
        <v>676</v>
      </c>
      <c r="I89" s="10">
        <v>60</v>
      </c>
      <c r="J89" s="8" t="s">
        <v>684</v>
      </c>
      <c r="K89" s="35" t="s">
        <v>685</v>
      </c>
      <c r="L89" s="35" t="s">
        <v>686</v>
      </c>
      <c r="M89" s="15"/>
    </row>
    <row r="90" spans="2:13" s="53" customFormat="1" ht="15" customHeight="1" x14ac:dyDescent="0.2">
      <c r="B90" s="55">
        <v>85</v>
      </c>
      <c r="C90" s="85"/>
      <c r="D90" s="12" t="s">
        <v>680</v>
      </c>
      <c r="E90" s="10">
        <v>80</v>
      </c>
      <c r="F90" s="12" t="s">
        <v>674</v>
      </c>
      <c r="G90" s="10">
        <v>100</v>
      </c>
      <c r="H90" s="12" t="s">
        <v>676</v>
      </c>
      <c r="I90" s="10">
        <v>60</v>
      </c>
      <c r="J90" s="56" t="s">
        <v>681</v>
      </c>
      <c r="K90" s="35" t="s">
        <v>682</v>
      </c>
      <c r="L90" s="35" t="s">
        <v>683</v>
      </c>
      <c r="M90" s="42"/>
    </row>
    <row r="91" spans="2:13" s="53" customFormat="1" ht="15" customHeight="1" x14ac:dyDescent="0.2">
      <c r="B91" s="55">
        <v>86</v>
      </c>
      <c r="C91" s="86"/>
      <c r="D91" s="12" t="s">
        <v>687</v>
      </c>
      <c r="E91" s="10">
        <v>60</v>
      </c>
      <c r="F91" s="12" t="s">
        <v>674</v>
      </c>
      <c r="G91" s="10">
        <v>120</v>
      </c>
      <c r="H91" s="12" t="s">
        <v>676</v>
      </c>
      <c r="I91" s="10">
        <v>60</v>
      </c>
      <c r="J91" s="56" t="s">
        <v>688</v>
      </c>
      <c r="K91" s="35" t="s">
        <v>689</v>
      </c>
      <c r="L91" s="35" t="s">
        <v>690</v>
      </c>
      <c r="M91" s="42"/>
    </row>
    <row r="92" spans="2:13" x14ac:dyDescent="0.2">
      <c r="B92" s="55">
        <v>87</v>
      </c>
      <c r="C92" s="80" t="s">
        <v>419</v>
      </c>
      <c r="D92" s="33" t="s">
        <v>420</v>
      </c>
      <c r="E92" s="10" t="s">
        <v>421</v>
      </c>
      <c r="F92" s="12" t="s">
        <v>422</v>
      </c>
      <c r="G92" s="10" t="s">
        <v>423</v>
      </c>
      <c r="H92" s="12" t="s">
        <v>424</v>
      </c>
      <c r="I92" s="10">
        <v>50</v>
      </c>
      <c r="J92" s="31" t="s">
        <v>425</v>
      </c>
      <c r="K92" s="31" t="s">
        <v>426</v>
      </c>
      <c r="L92" s="31" t="s">
        <v>427</v>
      </c>
      <c r="M92" s="71" t="s">
        <v>428</v>
      </c>
    </row>
    <row r="93" spans="2:13" x14ac:dyDescent="0.2">
      <c r="B93" s="55">
        <v>88</v>
      </c>
      <c r="C93" s="81"/>
      <c r="D93" s="33" t="s">
        <v>420</v>
      </c>
      <c r="E93" s="10">
        <v>80</v>
      </c>
      <c r="F93" s="12" t="s">
        <v>422</v>
      </c>
      <c r="G93" s="10">
        <v>120</v>
      </c>
      <c r="H93" s="12" t="s">
        <v>424</v>
      </c>
      <c r="I93" s="10">
        <v>70</v>
      </c>
      <c r="J93" s="31" t="s">
        <v>429</v>
      </c>
      <c r="K93" s="31" t="s">
        <v>430</v>
      </c>
      <c r="L93" s="31" t="s">
        <v>431</v>
      </c>
      <c r="M93" s="72"/>
    </row>
    <row r="94" spans="2:13" x14ac:dyDescent="0.2">
      <c r="B94" s="55">
        <v>89</v>
      </c>
      <c r="C94" s="81"/>
      <c r="D94" s="33" t="s">
        <v>422</v>
      </c>
      <c r="E94" s="10">
        <v>150</v>
      </c>
      <c r="F94" s="12"/>
      <c r="G94" s="10"/>
      <c r="H94" s="12" t="s">
        <v>424</v>
      </c>
      <c r="I94" s="10">
        <v>50</v>
      </c>
      <c r="J94" s="31" t="s">
        <v>496</v>
      </c>
      <c r="K94" s="31" t="s">
        <v>497</v>
      </c>
      <c r="L94" s="31" t="s">
        <v>498</v>
      </c>
      <c r="M94" s="72"/>
    </row>
    <row r="95" spans="2:13" x14ac:dyDescent="0.2">
      <c r="B95" s="55">
        <v>90</v>
      </c>
      <c r="C95" s="81"/>
      <c r="D95" s="33" t="s">
        <v>422</v>
      </c>
      <c r="E95" s="10">
        <v>100</v>
      </c>
      <c r="F95" s="12" t="s">
        <v>422</v>
      </c>
      <c r="G95" s="10">
        <v>100</v>
      </c>
      <c r="H95" s="12" t="s">
        <v>424</v>
      </c>
      <c r="I95" s="10">
        <v>50</v>
      </c>
      <c r="J95" s="31" t="s">
        <v>432</v>
      </c>
      <c r="K95" s="31" t="s">
        <v>433</v>
      </c>
      <c r="L95" s="31" t="s">
        <v>434</v>
      </c>
      <c r="M95" s="72"/>
    </row>
    <row r="96" spans="2:13" x14ac:dyDescent="0.2">
      <c r="B96" s="55">
        <v>91</v>
      </c>
      <c r="C96" s="81"/>
      <c r="D96" s="33" t="s">
        <v>422</v>
      </c>
      <c r="E96" s="10">
        <v>120</v>
      </c>
      <c r="F96" s="12" t="s">
        <v>424</v>
      </c>
      <c r="G96" s="10">
        <v>40</v>
      </c>
      <c r="H96" s="12" t="s">
        <v>424</v>
      </c>
      <c r="I96" s="10">
        <v>40</v>
      </c>
      <c r="J96" s="31" t="s">
        <v>435</v>
      </c>
      <c r="K96" s="31" t="s">
        <v>436</v>
      </c>
      <c r="L96" s="31" t="s">
        <v>437</v>
      </c>
      <c r="M96" s="72"/>
    </row>
    <row r="97" spans="2:13" x14ac:dyDescent="0.2">
      <c r="B97" s="55">
        <v>92</v>
      </c>
      <c r="C97" s="82"/>
      <c r="D97" s="33" t="s">
        <v>438</v>
      </c>
      <c r="E97" s="10">
        <v>80</v>
      </c>
      <c r="F97" s="12" t="s">
        <v>424</v>
      </c>
      <c r="G97" s="10">
        <v>60</v>
      </c>
      <c r="H97" s="12" t="s">
        <v>424</v>
      </c>
      <c r="I97" s="10">
        <v>60</v>
      </c>
      <c r="J97" s="31" t="s">
        <v>439</v>
      </c>
      <c r="K97" s="31" t="s">
        <v>440</v>
      </c>
      <c r="L97" s="31" t="s">
        <v>441</v>
      </c>
      <c r="M97" s="72"/>
    </row>
    <row r="98" spans="2:13" x14ac:dyDescent="0.2">
      <c r="B98" s="55">
        <v>93</v>
      </c>
      <c r="C98" s="80" t="s">
        <v>442</v>
      </c>
      <c r="D98" s="33" t="s">
        <v>443</v>
      </c>
      <c r="E98" s="10">
        <v>80</v>
      </c>
      <c r="F98" s="12" t="s">
        <v>15</v>
      </c>
      <c r="G98" s="10" t="s">
        <v>15</v>
      </c>
      <c r="H98" s="33" t="s">
        <v>444</v>
      </c>
      <c r="I98" s="34">
        <v>120</v>
      </c>
      <c r="J98" s="31" t="s">
        <v>493</v>
      </c>
      <c r="K98" s="31" t="s">
        <v>494</v>
      </c>
      <c r="L98" s="31" t="s">
        <v>495</v>
      </c>
      <c r="M98" s="72"/>
    </row>
    <row r="99" spans="2:13" x14ac:dyDescent="0.2">
      <c r="B99" s="55">
        <v>94</v>
      </c>
      <c r="C99" s="81"/>
      <c r="D99" s="33" t="s">
        <v>443</v>
      </c>
      <c r="E99" s="10">
        <v>80</v>
      </c>
      <c r="F99" s="12" t="s">
        <v>15</v>
      </c>
      <c r="G99" s="10" t="s">
        <v>15</v>
      </c>
      <c r="H99" s="12" t="s">
        <v>445</v>
      </c>
      <c r="I99" s="10">
        <v>120</v>
      </c>
      <c r="J99" s="31" t="s">
        <v>446</v>
      </c>
      <c r="K99" s="31" t="s">
        <v>447</v>
      </c>
      <c r="L99" s="31" t="s">
        <v>448</v>
      </c>
      <c r="M99" s="72"/>
    </row>
    <row r="100" spans="2:13" x14ac:dyDescent="0.2">
      <c r="B100" s="55">
        <v>95</v>
      </c>
      <c r="C100" s="81"/>
      <c r="D100" s="33" t="s">
        <v>443</v>
      </c>
      <c r="E100" s="10">
        <v>80</v>
      </c>
      <c r="F100" s="12" t="s">
        <v>449</v>
      </c>
      <c r="G100" s="10">
        <v>100</v>
      </c>
      <c r="H100" s="12" t="s">
        <v>450</v>
      </c>
      <c r="I100" s="10">
        <v>60</v>
      </c>
      <c r="J100" s="31" t="s">
        <v>451</v>
      </c>
      <c r="K100" s="31" t="s">
        <v>452</v>
      </c>
      <c r="L100" s="31" t="s">
        <v>453</v>
      </c>
      <c r="M100" s="72"/>
    </row>
    <row r="101" spans="2:13" x14ac:dyDescent="0.2">
      <c r="B101" s="55">
        <v>96</v>
      </c>
      <c r="C101" s="81"/>
      <c r="D101" s="33" t="s">
        <v>443</v>
      </c>
      <c r="E101" s="10">
        <v>80</v>
      </c>
      <c r="F101" s="12" t="s">
        <v>15</v>
      </c>
      <c r="G101" s="10" t="s">
        <v>15</v>
      </c>
      <c r="H101" s="12" t="s">
        <v>449</v>
      </c>
      <c r="I101" s="10">
        <v>100</v>
      </c>
      <c r="J101" s="31" t="s">
        <v>454</v>
      </c>
      <c r="K101" s="31" t="s">
        <v>455</v>
      </c>
      <c r="L101" s="31" t="s">
        <v>456</v>
      </c>
      <c r="M101" s="72"/>
    </row>
    <row r="102" spans="2:13" x14ac:dyDescent="0.2">
      <c r="B102" s="55">
        <v>97</v>
      </c>
      <c r="C102" s="81"/>
      <c r="D102" s="33" t="s">
        <v>457</v>
      </c>
      <c r="E102" s="10" t="s">
        <v>421</v>
      </c>
      <c r="F102" s="12" t="s">
        <v>15</v>
      </c>
      <c r="G102" s="10" t="s">
        <v>15</v>
      </c>
      <c r="H102" s="12" t="s">
        <v>458</v>
      </c>
      <c r="I102" s="10" t="s">
        <v>421</v>
      </c>
      <c r="J102" s="31" t="s">
        <v>459</v>
      </c>
      <c r="K102" s="31" t="s">
        <v>460</v>
      </c>
      <c r="L102" s="31" t="s">
        <v>461</v>
      </c>
      <c r="M102" s="72"/>
    </row>
    <row r="103" spans="2:13" x14ac:dyDescent="0.2">
      <c r="B103" s="55">
        <v>98</v>
      </c>
      <c r="C103" s="81"/>
      <c r="D103" s="33" t="s">
        <v>462</v>
      </c>
      <c r="E103" s="10">
        <v>100</v>
      </c>
      <c r="F103" s="12" t="s">
        <v>15</v>
      </c>
      <c r="G103" s="10" t="s">
        <v>15</v>
      </c>
      <c r="H103" s="12" t="s">
        <v>463</v>
      </c>
      <c r="I103" s="10">
        <v>60</v>
      </c>
      <c r="J103" s="31" t="s">
        <v>464</v>
      </c>
      <c r="K103" s="31" t="s">
        <v>465</v>
      </c>
      <c r="L103" s="31" t="s">
        <v>466</v>
      </c>
      <c r="M103" s="72"/>
    </row>
    <row r="104" spans="2:13" x14ac:dyDescent="0.2">
      <c r="B104" s="55">
        <v>99</v>
      </c>
      <c r="C104" s="81"/>
      <c r="D104" s="33" t="s">
        <v>443</v>
      </c>
      <c r="E104" s="10">
        <v>60</v>
      </c>
      <c r="F104" s="12" t="s">
        <v>467</v>
      </c>
      <c r="G104" s="10">
        <v>160</v>
      </c>
      <c r="H104" s="12" t="s">
        <v>468</v>
      </c>
      <c r="I104" s="10">
        <v>60</v>
      </c>
      <c r="J104" s="31" t="s">
        <v>469</v>
      </c>
      <c r="K104" s="31" t="s">
        <v>470</v>
      </c>
      <c r="L104" s="31" t="s">
        <v>471</v>
      </c>
      <c r="M104" s="72"/>
    </row>
    <row r="105" spans="2:13" x14ac:dyDescent="0.2">
      <c r="B105" s="55">
        <v>100</v>
      </c>
      <c r="C105" s="81"/>
      <c r="D105" s="33" t="s">
        <v>472</v>
      </c>
      <c r="E105" s="10">
        <v>190</v>
      </c>
      <c r="F105" s="12" t="s">
        <v>15</v>
      </c>
      <c r="G105" s="10" t="s">
        <v>15</v>
      </c>
      <c r="H105" s="12" t="s">
        <v>473</v>
      </c>
      <c r="I105" s="10">
        <v>50</v>
      </c>
      <c r="J105" s="31" t="s">
        <v>474</v>
      </c>
      <c r="K105" s="31" t="s">
        <v>475</v>
      </c>
      <c r="L105" s="31" t="s">
        <v>476</v>
      </c>
      <c r="M105" s="72"/>
    </row>
    <row r="106" spans="2:13" x14ac:dyDescent="0.2">
      <c r="B106" s="55">
        <v>101</v>
      </c>
      <c r="C106" s="81"/>
      <c r="D106" s="33" t="s">
        <v>477</v>
      </c>
      <c r="E106" s="10">
        <v>150</v>
      </c>
      <c r="F106" s="12" t="s">
        <v>15</v>
      </c>
      <c r="G106" s="10" t="s">
        <v>15</v>
      </c>
      <c r="H106" s="12" t="s">
        <v>473</v>
      </c>
      <c r="I106" s="10">
        <v>50</v>
      </c>
      <c r="J106" s="31" t="s">
        <v>478</v>
      </c>
      <c r="K106" s="31" t="s">
        <v>479</v>
      </c>
      <c r="L106" s="31" t="s">
        <v>480</v>
      </c>
      <c r="M106" s="72"/>
    </row>
    <row r="107" spans="2:13" x14ac:dyDescent="0.2">
      <c r="B107" s="55">
        <v>102</v>
      </c>
      <c r="C107" s="82"/>
      <c r="D107" s="33" t="s">
        <v>481</v>
      </c>
      <c r="E107" s="10">
        <v>150</v>
      </c>
      <c r="F107" s="12" t="s">
        <v>15</v>
      </c>
      <c r="G107" s="10" t="s">
        <v>15</v>
      </c>
      <c r="H107" s="12" t="s">
        <v>473</v>
      </c>
      <c r="I107" s="10">
        <v>50</v>
      </c>
      <c r="J107" s="31" t="s">
        <v>478</v>
      </c>
      <c r="K107" s="31" t="s">
        <v>479</v>
      </c>
      <c r="L107" s="31" t="s">
        <v>480</v>
      </c>
      <c r="M107" s="73"/>
    </row>
    <row r="108" spans="2:13" ht="25.5" customHeight="1" x14ac:dyDescent="0.2">
      <c r="B108" s="55">
        <v>103</v>
      </c>
      <c r="C108" s="80" t="s">
        <v>489</v>
      </c>
      <c r="D108" s="12" t="s">
        <v>486</v>
      </c>
      <c r="E108" s="10" t="s">
        <v>106</v>
      </c>
      <c r="F108" s="12" t="s">
        <v>15</v>
      </c>
      <c r="G108" s="10" t="s">
        <v>15</v>
      </c>
      <c r="H108" s="12" t="s">
        <v>666</v>
      </c>
      <c r="I108" s="56" t="s">
        <v>421</v>
      </c>
      <c r="J108" s="56" t="s">
        <v>642</v>
      </c>
      <c r="K108" s="56" t="s">
        <v>643</v>
      </c>
      <c r="L108" s="56" t="s">
        <v>644</v>
      </c>
      <c r="M108" s="52"/>
    </row>
    <row r="109" spans="2:13" ht="25.5" x14ac:dyDescent="0.2">
      <c r="B109" s="55">
        <v>104</v>
      </c>
      <c r="C109" s="81"/>
      <c r="D109" s="12" t="s">
        <v>487</v>
      </c>
      <c r="E109" s="10">
        <v>80</v>
      </c>
      <c r="F109" s="12" t="s">
        <v>488</v>
      </c>
      <c r="G109" s="10">
        <v>100</v>
      </c>
      <c r="H109" s="12" t="s">
        <v>649</v>
      </c>
      <c r="I109" s="56">
        <v>60</v>
      </c>
      <c r="J109" s="56" t="s">
        <v>645</v>
      </c>
      <c r="K109" s="56" t="s">
        <v>646</v>
      </c>
      <c r="L109" s="56" t="s">
        <v>647</v>
      </c>
      <c r="M109" s="52" t="s">
        <v>648</v>
      </c>
    </row>
    <row r="110" spans="2:13" ht="25.5" x14ac:dyDescent="0.2">
      <c r="B110" s="55">
        <v>105</v>
      </c>
      <c r="C110" s="81"/>
      <c r="D110" s="12" t="s">
        <v>487</v>
      </c>
      <c r="E110" s="10">
        <v>100</v>
      </c>
      <c r="F110" s="12" t="s">
        <v>15</v>
      </c>
      <c r="G110" s="10" t="s">
        <v>15</v>
      </c>
      <c r="H110" s="12" t="s">
        <v>667</v>
      </c>
      <c r="I110" s="56">
        <v>60</v>
      </c>
      <c r="J110" s="56" t="s">
        <v>650</v>
      </c>
      <c r="K110" s="56" t="s">
        <v>651</v>
      </c>
      <c r="L110" s="56" t="s">
        <v>652</v>
      </c>
      <c r="M110" s="52"/>
    </row>
    <row r="111" spans="2:13" ht="25.5" x14ac:dyDescent="0.2">
      <c r="B111" s="55">
        <v>106</v>
      </c>
      <c r="C111" s="81"/>
      <c r="D111" s="12" t="s">
        <v>668</v>
      </c>
      <c r="E111" s="10">
        <v>150</v>
      </c>
      <c r="F111" s="12" t="s">
        <v>15</v>
      </c>
      <c r="G111" s="10" t="s">
        <v>15</v>
      </c>
      <c r="H111" s="12" t="s">
        <v>668</v>
      </c>
      <c r="I111" s="56">
        <v>150</v>
      </c>
      <c r="J111" s="56" t="s">
        <v>653</v>
      </c>
      <c r="K111" s="56" t="s">
        <v>654</v>
      </c>
      <c r="L111" s="56" t="s">
        <v>655</v>
      </c>
      <c r="M111" s="52" t="s">
        <v>656</v>
      </c>
    </row>
    <row r="112" spans="2:13" s="53" customFormat="1" ht="24" x14ac:dyDescent="0.2">
      <c r="B112" s="55">
        <v>107</v>
      </c>
      <c r="C112" s="81"/>
      <c r="D112" s="12" t="s">
        <v>671</v>
      </c>
      <c r="E112" s="10" t="s">
        <v>46</v>
      </c>
      <c r="F112" s="12" t="s">
        <v>15</v>
      </c>
      <c r="G112" s="10" t="s">
        <v>15</v>
      </c>
      <c r="H112" s="12" t="s">
        <v>669</v>
      </c>
      <c r="I112" s="56" t="s">
        <v>46</v>
      </c>
      <c r="J112" s="56" t="s">
        <v>657</v>
      </c>
      <c r="K112" s="56" t="s">
        <v>658</v>
      </c>
      <c r="L112" s="56" t="s">
        <v>659</v>
      </c>
      <c r="M112" s="52"/>
    </row>
    <row r="113" spans="2:13" s="53" customFormat="1" ht="24" x14ac:dyDescent="0.2">
      <c r="B113" s="55">
        <v>108</v>
      </c>
      <c r="C113" s="81"/>
      <c r="D113" s="12" t="s">
        <v>672</v>
      </c>
      <c r="E113" s="10" t="s">
        <v>46</v>
      </c>
      <c r="F113" s="12" t="s">
        <v>15</v>
      </c>
      <c r="G113" s="10" t="s">
        <v>15</v>
      </c>
      <c r="H113" s="12" t="s">
        <v>669</v>
      </c>
      <c r="I113" s="56" t="s">
        <v>46</v>
      </c>
      <c r="J113" s="56" t="s">
        <v>660</v>
      </c>
      <c r="K113" s="56" t="s">
        <v>661</v>
      </c>
      <c r="L113" s="56" t="s">
        <v>662</v>
      </c>
      <c r="M113" s="52"/>
    </row>
    <row r="114" spans="2:13" s="53" customFormat="1" x14ac:dyDescent="0.2">
      <c r="B114" s="55">
        <v>109</v>
      </c>
      <c r="C114" s="82"/>
      <c r="D114" s="12" t="s">
        <v>673</v>
      </c>
      <c r="E114" s="10">
        <v>140</v>
      </c>
      <c r="F114" s="12" t="s">
        <v>15</v>
      </c>
      <c r="G114" s="10" t="s">
        <v>15</v>
      </c>
      <c r="H114" s="12" t="s">
        <v>670</v>
      </c>
      <c r="I114" s="56">
        <v>60</v>
      </c>
      <c r="J114" s="56" t="s">
        <v>663</v>
      </c>
      <c r="K114" s="56" t="s">
        <v>664</v>
      </c>
      <c r="L114" s="56" t="s">
        <v>665</v>
      </c>
      <c r="M114" s="52"/>
    </row>
    <row r="115" spans="2:13" ht="25.5" x14ac:dyDescent="0.2">
      <c r="B115" s="55">
        <v>110</v>
      </c>
      <c r="C115" s="65" t="s">
        <v>492</v>
      </c>
      <c r="D115" s="12" t="s">
        <v>490</v>
      </c>
      <c r="E115" s="10">
        <v>100</v>
      </c>
      <c r="F115" s="12" t="s">
        <v>15</v>
      </c>
      <c r="G115" s="10" t="s">
        <v>15</v>
      </c>
      <c r="H115" s="12" t="s">
        <v>491</v>
      </c>
      <c r="I115" s="31">
        <v>80</v>
      </c>
      <c r="J115" s="31" t="s">
        <v>614</v>
      </c>
      <c r="K115" s="31" t="s">
        <v>615</v>
      </c>
      <c r="L115" s="31" t="s">
        <v>616</v>
      </c>
      <c r="M115" s="40"/>
    </row>
    <row r="116" spans="2:13" ht="25.5" x14ac:dyDescent="0.2">
      <c r="B116" s="55">
        <v>111</v>
      </c>
      <c r="C116" s="74" t="s">
        <v>508</v>
      </c>
      <c r="D116" s="12" t="s">
        <v>499</v>
      </c>
      <c r="E116" s="10">
        <v>40</v>
      </c>
      <c r="F116" s="12" t="s">
        <v>500</v>
      </c>
      <c r="G116" s="10">
        <v>140</v>
      </c>
      <c r="H116" s="12" t="s">
        <v>501</v>
      </c>
      <c r="I116" s="31">
        <v>60</v>
      </c>
      <c r="J116" s="31" t="s">
        <v>509</v>
      </c>
      <c r="K116" s="31" t="s">
        <v>510</v>
      </c>
      <c r="L116" s="31" t="s">
        <v>511</v>
      </c>
      <c r="M116" s="52" t="s">
        <v>599</v>
      </c>
    </row>
    <row r="117" spans="2:13" ht="25.5" x14ac:dyDescent="0.2">
      <c r="B117" s="55">
        <v>112</v>
      </c>
      <c r="C117" s="75"/>
      <c r="D117" s="12" t="s">
        <v>500</v>
      </c>
      <c r="E117" s="10">
        <v>180</v>
      </c>
      <c r="F117" s="12" t="s">
        <v>15</v>
      </c>
      <c r="G117" s="10" t="s">
        <v>15</v>
      </c>
      <c r="H117" s="12" t="s">
        <v>502</v>
      </c>
      <c r="I117" s="31">
        <v>60</v>
      </c>
      <c r="J117" s="31" t="s">
        <v>512</v>
      </c>
      <c r="K117" s="31" t="s">
        <v>513</v>
      </c>
      <c r="L117" s="31" t="s">
        <v>514</v>
      </c>
      <c r="M117" s="52" t="s">
        <v>600</v>
      </c>
    </row>
    <row r="118" spans="2:13" ht="25.5" x14ac:dyDescent="0.2">
      <c r="B118" s="55">
        <v>113</v>
      </c>
      <c r="C118" s="75"/>
      <c r="D118" s="12" t="s">
        <v>500</v>
      </c>
      <c r="E118" s="10">
        <v>180</v>
      </c>
      <c r="F118" s="12" t="s">
        <v>15</v>
      </c>
      <c r="G118" s="10" t="s">
        <v>15</v>
      </c>
      <c r="H118" s="12" t="s">
        <v>501</v>
      </c>
      <c r="I118" s="31">
        <v>60</v>
      </c>
      <c r="J118" s="31" t="s">
        <v>515</v>
      </c>
      <c r="K118" s="31" t="s">
        <v>516</v>
      </c>
      <c r="L118" s="31" t="s">
        <v>517</v>
      </c>
      <c r="M118" s="52" t="s">
        <v>600</v>
      </c>
    </row>
    <row r="119" spans="2:13" ht="25.5" x14ac:dyDescent="0.2">
      <c r="B119" s="55">
        <v>114</v>
      </c>
      <c r="C119" s="75"/>
      <c r="D119" s="12" t="s">
        <v>503</v>
      </c>
      <c r="E119" s="10">
        <v>120</v>
      </c>
      <c r="F119" s="12" t="s">
        <v>15</v>
      </c>
      <c r="G119" s="10" t="s">
        <v>15</v>
      </c>
      <c r="H119" s="12" t="s">
        <v>502</v>
      </c>
      <c r="I119" s="31">
        <v>60</v>
      </c>
      <c r="J119" s="31" t="s">
        <v>518</v>
      </c>
      <c r="K119" s="31" t="s">
        <v>519</v>
      </c>
      <c r="L119" s="31" t="s">
        <v>520</v>
      </c>
      <c r="M119" s="52" t="s">
        <v>601</v>
      </c>
    </row>
    <row r="120" spans="2:13" ht="25.5" x14ac:dyDescent="0.2">
      <c r="B120" s="55">
        <v>115</v>
      </c>
      <c r="C120" s="75"/>
      <c r="D120" s="12" t="s">
        <v>504</v>
      </c>
      <c r="E120" s="10">
        <v>100</v>
      </c>
      <c r="F120" s="12" t="s">
        <v>15</v>
      </c>
      <c r="G120" s="10" t="s">
        <v>15</v>
      </c>
      <c r="H120" s="12" t="s">
        <v>501</v>
      </c>
      <c r="I120" s="31">
        <v>80</v>
      </c>
      <c r="J120" s="31" t="s">
        <v>848</v>
      </c>
      <c r="K120" s="31" t="s">
        <v>131</v>
      </c>
      <c r="L120" s="31" t="s">
        <v>849</v>
      </c>
      <c r="M120" s="52" t="s">
        <v>602</v>
      </c>
    </row>
    <row r="121" spans="2:13" ht="25.5" customHeight="1" x14ac:dyDescent="0.2">
      <c r="B121" s="55">
        <v>116</v>
      </c>
      <c r="C121" s="75"/>
      <c r="D121" s="12" t="s">
        <v>503</v>
      </c>
      <c r="E121" s="10">
        <v>125</v>
      </c>
      <c r="F121" s="12" t="s">
        <v>15</v>
      </c>
      <c r="G121" s="10" t="s">
        <v>15</v>
      </c>
      <c r="H121" s="12" t="s">
        <v>503</v>
      </c>
      <c r="I121" s="31">
        <v>125</v>
      </c>
      <c r="J121" s="31" t="s">
        <v>521</v>
      </c>
      <c r="K121" s="31" t="s">
        <v>522</v>
      </c>
      <c r="L121" s="31" t="s">
        <v>523</v>
      </c>
      <c r="M121" s="52" t="s">
        <v>603</v>
      </c>
    </row>
    <row r="122" spans="2:13" ht="25.5" x14ac:dyDescent="0.2">
      <c r="B122" s="55">
        <v>117</v>
      </c>
      <c r="C122" s="75"/>
      <c r="D122" s="12" t="s">
        <v>505</v>
      </c>
      <c r="E122" s="10">
        <v>125</v>
      </c>
      <c r="F122" s="12" t="s">
        <v>15</v>
      </c>
      <c r="G122" s="10" t="s">
        <v>15</v>
      </c>
      <c r="H122" s="12" t="s">
        <v>505</v>
      </c>
      <c r="I122" s="31">
        <v>125</v>
      </c>
      <c r="J122" s="31" t="s">
        <v>524</v>
      </c>
      <c r="K122" s="31" t="s">
        <v>525</v>
      </c>
      <c r="L122" s="31" t="s">
        <v>526</v>
      </c>
      <c r="M122" s="52" t="s">
        <v>604</v>
      </c>
    </row>
    <row r="123" spans="2:13" ht="25.5" x14ac:dyDescent="0.2">
      <c r="B123" s="55">
        <v>118</v>
      </c>
      <c r="C123" s="75"/>
      <c r="D123" s="12" t="s">
        <v>506</v>
      </c>
      <c r="E123" s="10">
        <v>125</v>
      </c>
      <c r="F123" s="12" t="s">
        <v>15</v>
      </c>
      <c r="G123" s="10" t="s">
        <v>15</v>
      </c>
      <c r="H123" s="12" t="s">
        <v>506</v>
      </c>
      <c r="I123" s="31">
        <v>125</v>
      </c>
      <c r="J123" s="31" t="s">
        <v>527</v>
      </c>
      <c r="K123" s="31" t="s">
        <v>528</v>
      </c>
      <c r="L123" s="31" t="s">
        <v>529</v>
      </c>
      <c r="M123" s="52" t="s">
        <v>605</v>
      </c>
    </row>
    <row r="124" spans="2:13" ht="25.5" x14ac:dyDescent="0.2">
      <c r="B124" s="55">
        <v>119</v>
      </c>
      <c r="C124" s="76"/>
      <c r="D124" s="12" t="s">
        <v>507</v>
      </c>
      <c r="E124" s="10">
        <v>320</v>
      </c>
      <c r="F124" s="12" t="s">
        <v>15</v>
      </c>
      <c r="G124" s="10" t="s">
        <v>15</v>
      </c>
      <c r="H124" s="12" t="s">
        <v>15</v>
      </c>
      <c r="I124" s="31" t="s">
        <v>15</v>
      </c>
      <c r="J124" s="31">
        <v>0.6</v>
      </c>
      <c r="K124" s="31">
        <v>0.84</v>
      </c>
      <c r="L124" s="31">
        <v>1.43</v>
      </c>
      <c r="M124" s="52" t="s">
        <v>606</v>
      </c>
    </row>
    <row r="125" spans="2:13" x14ac:dyDescent="0.2">
      <c r="B125" s="55">
        <v>120</v>
      </c>
      <c r="C125" s="65" t="s">
        <v>530</v>
      </c>
      <c r="D125" s="12" t="s">
        <v>531</v>
      </c>
      <c r="E125" s="10">
        <v>80</v>
      </c>
      <c r="F125" s="12" t="s">
        <v>532</v>
      </c>
      <c r="G125" s="10">
        <v>100</v>
      </c>
      <c r="H125" s="12" t="s">
        <v>533</v>
      </c>
      <c r="I125" s="31">
        <v>60</v>
      </c>
      <c r="J125" s="31" t="s">
        <v>534</v>
      </c>
      <c r="K125" s="31" t="s">
        <v>535</v>
      </c>
      <c r="L125" s="31" t="s">
        <v>536</v>
      </c>
      <c r="M125" s="15"/>
    </row>
    <row r="126" spans="2:13" x14ac:dyDescent="0.2">
      <c r="B126" s="55">
        <v>121</v>
      </c>
      <c r="C126" s="99" t="s">
        <v>537</v>
      </c>
      <c r="D126" s="12" t="s">
        <v>538</v>
      </c>
      <c r="E126" s="10">
        <v>190</v>
      </c>
      <c r="F126" s="12" t="s">
        <v>15</v>
      </c>
      <c r="G126" s="10" t="s">
        <v>15</v>
      </c>
      <c r="H126" s="12" t="s">
        <v>539</v>
      </c>
      <c r="I126" s="31">
        <v>50</v>
      </c>
      <c r="J126" s="31" t="s">
        <v>540</v>
      </c>
      <c r="K126" s="31" t="s">
        <v>541</v>
      </c>
      <c r="L126" s="31" t="s">
        <v>542</v>
      </c>
      <c r="M126" s="15"/>
    </row>
    <row r="127" spans="2:13" x14ac:dyDescent="0.2">
      <c r="B127" s="55">
        <v>122</v>
      </c>
      <c r="C127" s="100"/>
      <c r="D127" s="12" t="s">
        <v>543</v>
      </c>
      <c r="E127" s="10">
        <v>60</v>
      </c>
      <c r="F127" s="12" t="s">
        <v>544</v>
      </c>
      <c r="G127" s="10">
        <v>130</v>
      </c>
      <c r="H127" s="12" t="s">
        <v>539</v>
      </c>
      <c r="I127" s="31">
        <v>50</v>
      </c>
      <c r="J127" s="31" t="s">
        <v>545</v>
      </c>
      <c r="K127" s="31" t="s">
        <v>546</v>
      </c>
      <c r="L127" s="31" t="s">
        <v>547</v>
      </c>
      <c r="M127" s="15"/>
    </row>
    <row r="128" spans="2:13" s="53" customFormat="1" x14ac:dyDescent="0.2">
      <c r="B128" s="55">
        <v>123</v>
      </c>
      <c r="C128" s="100"/>
      <c r="D128" s="12" t="s">
        <v>548</v>
      </c>
      <c r="E128" s="10">
        <v>80</v>
      </c>
      <c r="F128" s="12" t="s">
        <v>15</v>
      </c>
      <c r="G128" s="10" t="s">
        <v>15</v>
      </c>
      <c r="H128" s="12" t="s">
        <v>548</v>
      </c>
      <c r="I128" s="56">
        <v>160</v>
      </c>
      <c r="J128" s="56" t="s">
        <v>718</v>
      </c>
      <c r="K128" s="56" t="s">
        <v>719</v>
      </c>
      <c r="L128" s="56" t="s">
        <v>720</v>
      </c>
      <c r="M128" s="44"/>
    </row>
    <row r="129" spans="2:13" x14ac:dyDescent="0.2">
      <c r="B129" s="55">
        <v>124</v>
      </c>
      <c r="C129" s="100"/>
      <c r="D129" s="12" t="s">
        <v>548</v>
      </c>
      <c r="E129" s="10">
        <v>150</v>
      </c>
      <c r="F129" s="12" t="s">
        <v>15</v>
      </c>
      <c r="G129" s="10" t="s">
        <v>15</v>
      </c>
      <c r="H129" s="12" t="s">
        <v>15</v>
      </c>
      <c r="I129" s="10" t="s">
        <v>15</v>
      </c>
      <c r="J129" s="31">
        <v>0.52</v>
      </c>
      <c r="K129" s="31">
        <v>0.61</v>
      </c>
      <c r="L129" s="31">
        <v>0.66</v>
      </c>
      <c r="M129" s="15"/>
    </row>
    <row r="130" spans="2:13" s="53" customFormat="1" x14ac:dyDescent="0.2">
      <c r="B130" s="55">
        <v>125</v>
      </c>
      <c r="C130" s="100"/>
      <c r="D130" s="12" t="s">
        <v>713</v>
      </c>
      <c r="E130" s="10">
        <v>150</v>
      </c>
      <c r="F130" s="12" t="s">
        <v>15</v>
      </c>
      <c r="G130" s="10" t="s">
        <v>15</v>
      </c>
      <c r="H130" s="12" t="s">
        <v>15</v>
      </c>
      <c r="I130" s="10" t="s">
        <v>15</v>
      </c>
      <c r="J130" s="56">
        <v>0.52</v>
      </c>
      <c r="K130" s="56">
        <v>0.61</v>
      </c>
      <c r="L130" s="56">
        <v>0.66</v>
      </c>
      <c r="M130" s="44"/>
    </row>
    <row r="131" spans="2:13" x14ac:dyDescent="0.2">
      <c r="B131" s="55">
        <v>126</v>
      </c>
      <c r="C131" s="100"/>
      <c r="D131" s="12" t="s">
        <v>714</v>
      </c>
      <c r="E131" s="10">
        <v>150</v>
      </c>
      <c r="F131" s="12" t="s">
        <v>15</v>
      </c>
      <c r="G131" s="10" t="s">
        <v>15</v>
      </c>
      <c r="H131" s="12" t="s">
        <v>15</v>
      </c>
      <c r="I131" s="10" t="s">
        <v>15</v>
      </c>
      <c r="J131" s="31">
        <v>0.63</v>
      </c>
      <c r="K131" s="31">
        <v>0.77</v>
      </c>
      <c r="L131" s="31">
        <v>0.82</v>
      </c>
      <c r="M131" s="15"/>
    </row>
    <row r="132" spans="2:13" s="53" customFormat="1" x14ac:dyDescent="0.2">
      <c r="B132" s="55">
        <v>127</v>
      </c>
      <c r="C132" s="101"/>
      <c r="D132" s="12" t="s">
        <v>713</v>
      </c>
      <c r="E132" s="10">
        <v>250</v>
      </c>
      <c r="F132" s="12" t="s">
        <v>15</v>
      </c>
      <c r="G132" s="10" t="s">
        <v>15</v>
      </c>
      <c r="H132" s="12" t="s">
        <v>713</v>
      </c>
      <c r="I132" s="10">
        <v>250</v>
      </c>
      <c r="J132" s="56" t="s">
        <v>715</v>
      </c>
      <c r="K132" s="56" t="s">
        <v>716</v>
      </c>
      <c r="L132" s="56" t="s">
        <v>717</v>
      </c>
      <c r="M132" s="42"/>
    </row>
    <row r="133" spans="2:13" x14ac:dyDescent="0.2">
      <c r="B133" s="55">
        <v>128</v>
      </c>
      <c r="C133" s="99" t="s">
        <v>549</v>
      </c>
      <c r="D133" s="12" t="s">
        <v>550</v>
      </c>
      <c r="E133" s="10">
        <v>180</v>
      </c>
      <c r="F133" s="12" t="s">
        <v>15</v>
      </c>
      <c r="G133" s="10" t="s">
        <v>15</v>
      </c>
      <c r="H133" s="12" t="s">
        <v>551</v>
      </c>
      <c r="I133" s="31">
        <v>60</v>
      </c>
      <c r="J133" s="31" t="s">
        <v>552</v>
      </c>
      <c r="K133" s="31" t="s">
        <v>553</v>
      </c>
      <c r="L133" s="31" t="s">
        <v>554</v>
      </c>
      <c r="M133" s="77" t="s">
        <v>596</v>
      </c>
    </row>
    <row r="134" spans="2:13" x14ac:dyDescent="0.2">
      <c r="B134" s="55">
        <v>129</v>
      </c>
      <c r="C134" s="102"/>
      <c r="D134" s="12" t="s">
        <v>555</v>
      </c>
      <c r="E134" s="10">
        <v>180</v>
      </c>
      <c r="F134" s="12" t="s">
        <v>15</v>
      </c>
      <c r="G134" s="10" t="s">
        <v>15</v>
      </c>
      <c r="H134" s="12" t="s">
        <v>551</v>
      </c>
      <c r="I134" s="31">
        <v>60</v>
      </c>
      <c r="J134" s="31" t="s">
        <v>556</v>
      </c>
      <c r="K134" s="31" t="s">
        <v>557</v>
      </c>
      <c r="L134" s="31" t="s">
        <v>558</v>
      </c>
      <c r="M134" s="78"/>
    </row>
    <row r="135" spans="2:13" x14ac:dyDescent="0.2">
      <c r="B135" s="55">
        <v>130</v>
      </c>
      <c r="C135" s="102"/>
      <c r="D135" s="48" t="s">
        <v>559</v>
      </c>
      <c r="E135" s="10">
        <v>140</v>
      </c>
      <c r="F135" s="12" t="s">
        <v>15</v>
      </c>
      <c r="G135" s="10" t="s">
        <v>15</v>
      </c>
      <c r="H135" s="12" t="s">
        <v>560</v>
      </c>
      <c r="I135" s="31">
        <v>60</v>
      </c>
      <c r="J135" s="31" t="s">
        <v>561</v>
      </c>
      <c r="K135" s="31" t="s">
        <v>562</v>
      </c>
      <c r="L135" s="31" t="s">
        <v>563</v>
      </c>
      <c r="M135" s="79"/>
    </row>
    <row r="136" spans="2:13" x14ac:dyDescent="0.2">
      <c r="B136" s="55">
        <v>131</v>
      </c>
      <c r="C136" s="102"/>
      <c r="D136" s="12" t="s">
        <v>565</v>
      </c>
      <c r="E136" s="10">
        <v>350</v>
      </c>
      <c r="F136" s="12" t="s">
        <v>15</v>
      </c>
      <c r="G136" s="10" t="s">
        <v>15</v>
      </c>
      <c r="H136" s="12"/>
      <c r="I136" s="31"/>
      <c r="J136" s="31">
        <v>0.85</v>
      </c>
      <c r="K136" s="31">
        <v>1.32</v>
      </c>
      <c r="L136" s="31">
        <v>2.96</v>
      </c>
      <c r="M136" s="77" t="s">
        <v>597</v>
      </c>
    </row>
    <row r="137" spans="2:13" x14ac:dyDescent="0.2">
      <c r="B137" s="55">
        <v>132</v>
      </c>
      <c r="C137" s="102"/>
      <c r="D137" s="12" t="s">
        <v>565</v>
      </c>
      <c r="E137" s="10">
        <v>500</v>
      </c>
      <c r="F137" s="12" t="s">
        <v>15</v>
      </c>
      <c r="G137" s="10" t="s">
        <v>15</v>
      </c>
      <c r="H137" s="12"/>
      <c r="I137" s="31"/>
      <c r="J137" s="31">
        <v>1.21</v>
      </c>
      <c r="K137" s="31">
        <v>1.89</v>
      </c>
      <c r="L137" s="31">
        <v>4.2300000000000004</v>
      </c>
      <c r="M137" s="79"/>
    </row>
    <row r="138" spans="2:13" x14ac:dyDescent="0.2">
      <c r="B138" s="55">
        <v>133</v>
      </c>
      <c r="C138" s="102"/>
      <c r="D138" s="12" t="s">
        <v>564</v>
      </c>
      <c r="E138" s="10">
        <v>125</v>
      </c>
      <c r="F138" s="12" t="s">
        <v>15</v>
      </c>
      <c r="G138" s="10" t="s">
        <v>15</v>
      </c>
      <c r="H138" s="12" t="s">
        <v>564</v>
      </c>
      <c r="I138" s="31">
        <v>125</v>
      </c>
      <c r="J138" s="31" t="s">
        <v>126</v>
      </c>
      <c r="K138" s="31" t="s">
        <v>566</v>
      </c>
      <c r="L138" s="31" t="s">
        <v>567</v>
      </c>
      <c r="M138" s="88" t="s">
        <v>598</v>
      </c>
    </row>
    <row r="139" spans="2:13" x14ac:dyDescent="0.2">
      <c r="B139" s="55">
        <v>134</v>
      </c>
      <c r="C139" s="102"/>
      <c r="D139" s="12" t="s">
        <v>564</v>
      </c>
      <c r="E139" s="10">
        <v>150</v>
      </c>
      <c r="F139" s="12" t="s">
        <v>15</v>
      </c>
      <c r="G139" s="10" t="s">
        <v>15</v>
      </c>
      <c r="H139" s="12" t="s">
        <v>564</v>
      </c>
      <c r="I139" s="31">
        <v>150</v>
      </c>
      <c r="J139" s="31" t="s">
        <v>568</v>
      </c>
      <c r="K139" s="31" t="s">
        <v>569</v>
      </c>
      <c r="L139" s="31" t="s">
        <v>570</v>
      </c>
      <c r="M139" s="88"/>
    </row>
    <row r="140" spans="2:13" x14ac:dyDescent="0.2">
      <c r="B140" s="55">
        <v>135</v>
      </c>
      <c r="C140" s="102"/>
      <c r="D140" s="12" t="s">
        <v>571</v>
      </c>
      <c r="E140" s="10">
        <v>150</v>
      </c>
      <c r="F140" s="12" t="s">
        <v>15</v>
      </c>
      <c r="G140" s="10" t="s">
        <v>15</v>
      </c>
      <c r="H140" s="12" t="s">
        <v>571</v>
      </c>
      <c r="I140" s="31">
        <v>150</v>
      </c>
      <c r="J140" s="31" t="s">
        <v>572</v>
      </c>
      <c r="K140" s="31" t="s">
        <v>573</v>
      </c>
      <c r="L140" s="31" t="s">
        <v>574</v>
      </c>
      <c r="M140" s="88"/>
    </row>
    <row r="141" spans="2:13" x14ac:dyDescent="0.2">
      <c r="B141" s="55">
        <v>136</v>
      </c>
      <c r="C141" s="102"/>
      <c r="D141" s="12" t="s">
        <v>575</v>
      </c>
      <c r="E141" s="10">
        <v>125</v>
      </c>
      <c r="F141" s="12" t="s">
        <v>15</v>
      </c>
      <c r="G141" s="10" t="s">
        <v>15</v>
      </c>
      <c r="H141" s="12" t="s">
        <v>575</v>
      </c>
      <c r="I141" s="31">
        <v>125</v>
      </c>
      <c r="J141" s="31" t="s">
        <v>126</v>
      </c>
      <c r="K141" s="31" t="s">
        <v>566</v>
      </c>
      <c r="L141" s="31" t="s">
        <v>567</v>
      </c>
      <c r="M141" s="88"/>
    </row>
    <row r="142" spans="2:13" x14ac:dyDescent="0.2">
      <c r="B142" s="55">
        <v>137</v>
      </c>
      <c r="C142" s="102"/>
      <c r="D142" s="12" t="s">
        <v>575</v>
      </c>
      <c r="E142" s="10">
        <v>160</v>
      </c>
      <c r="F142" s="12" t="s">
        <v>15</v>
      </c>
      <c r="G142" s="10" t="s">
        <v>15</v>
      </c>
      <c r="H142" s="12" t="s">
        <v>575</v>
      </c>
      <c r="I142" s="31">
        <v>160</v>
      </c>
      <c r="J142" s="31" t="s">
        <v>576</v>
      </c>
      <c r="K142" s="31" t="s">
        <v>577</v>
      </c>
      <c r="L142" s="49" t="s">
        <v>578</v>
      </c>
      <c r="M142" s="88"/>
    </row>
    <row r="143" spans="2:13" x14ac:dyDescent="0.2">
      <c r="B143" s="55">
        <v>138</v>
      </c>
      <c r="C143" s="102"/>
      <c r="D143" s="12" t="s">
        <v>579</v>
      </c>
      <c r="E143" s="10">
        <v>300</v>
      </c>
      <c r="F143" s="12" t="s">
        <v>15</v>
      </c>
      <c r="G143" s="10" t="s">
        <v>15</v>
      </c>
      <c r="H143" s="12"/>
      <c r="I143" s="31"/>
      <c r="J143" s="31">
        <v>0.69</v>
      </c>
      <c r="K143" s="31">
        <v>1.08</v>
      </c>
      <c r="L143" s="31">
        <v>2.42</v>
      </c>
      <c r="M143" s="88"/>
    </row>
    <row r="144" spans="2:13" x14ac:dyDescent="0.2">
      <c r="B144" s="55">
        <v>139</v>
      </c>
      <c r="C144" s="102"/>
      <c r="D144" s="12" t="s">
        <v>579</v>
      </c>
      <c r="E144" s="10">
        <v>320</v>
      </c>
      <c r="F144" s="12" t="s">
        <v>15</v>
      </c>
      <c r="G144" s="10" t="s">
        <v>15</v>
      </c>
      <c r="H144" s="12"/>
      <c r="I144" s="31"/>
      <c r="J144" s="31">
        <v>0.74</v>
      </c>
      <c r="K144" s="31">
        <v>1.1499999999999999</v>
      </c>
      <c r="L144" s="31">
        <v>2.58</v>
      </c>
      <c r="M144" s="88"/>
    </row>
    <row r="145" spans="2:13" x14ac:dyDescent="0.2">
      <c r="B145" s="55">
        <v>140</v>
      </c>
      <c r="C145" s="102"/>
      <c r="D145" s="12" t="s">
        <v>580</v>
      </c>
      <c r="E145" s="10">
        <v>130</v>
      </c>
      <c r="F145" s="12" t="s">
        <v>15</v>
      </c>
      <c r="G145" s="10" t="s">
        <v>15</v>
      </c>
      <c r="H145" s="12" t="s">
        <v>581</v>
      </c>
      <c r="I145" s="31">
        <v>50</v>
      </c>
      <c r="J145" s="31" t="s">
        <v>582</v>
      </c>
      <c r="K145" s="31" t="s">
        <v>583</v>
      </c>
      <c r="L145" s="31" t="s">
        <v>584</v>
      </c>
      <c r="M145" s="77" t="s">
        <v>595</v>
      </c>
    </row>
    <row r="146" spans="2:13" x14ac:dyDescent="0.2">
      <c r="B146" s="55">
        <v>141</v>
      </c>
      <c r="C146" s="102"/>
      <c r="D146" s="13" t="s">
        <v>585</v>
      </c>
      <c r="E146" s="10">
        <v>150</v>
      </c>
      <c r="F146" s="12" t="s">
        <v>15</v>
      </c>
      <c r="G146" s="10" t="s">
        <v>15</v>
      </c>
      <c r="H146" s="12" t="s">
        <v>551</v>
      </c>
      <c r="I146" s="31">
        <v>60</v>
      </c>
      <c r="J146" s="31" t="s">
        <v>586</v>
      </c>
      <c r="K146" s="31" t="s">
        <v>587</v>
      </c>
      <c r="L146" s="31" t="s">
        <v>588</v>
      </c>
      <c r="M146" s="78"/>
    </row>
    <row r="147" spans="2:13" x14ac:dyDescent="0.2">
      <c r="B147" s="55">
        <v>142</v>
      </c>
      <c r="C147" s="102"/>
      <c r="D147" s="12" t="s">
        <v>589</v>
      </c>
      <c r="E147" s="10">
        <v>150</v>
      </c>
      <c r="F147" s="12" t="s">
        <v>15</v>
      </c>
      <c r="G147" s="10" t="s">
        <v>15</v>
      </c>
      <c r="H147" s="12" t="s">
        <v>590</v>
      </c>
      <c r="I147" s="31">
        <v>60</v>
      </c>
      <c r="J147" s="31" t="s">
        <v>586</v>
      </c>
      <c r="K147" s="31" t="s">
        <v>587</v>
      </c>
      <c r="L147" s="31" t="s">
        <v>588</v>
      </c>
      <c r="M147" s="78"/>
    </row>
    <row r="148" spans="2:13" x14ac:dyDescent="0.2">
      <c r="B148" s="55">
        <v>143</v>
      </c>
      <c r="C148" s="103"/>
      <c r="D148" s="12" t="s">
        <v>591</v>
      </c>
      <c r="E148" s="10">
        <v>130</v>
      </c>
      <c r="F148" s="12" t="s">
        <v>15</v>
      </c>
      <c r="G148" s="10" t="s">
        <v>15</v>
      </c>
      <c r="H148" s="12" t="s">
        <v>581</v>
      </c>
      <c r="I148" s="31">
        <v>50</v>
      </c>
      <c r="J148" s="31" t="s">
        <v>592</v>
      </c>
      <c r="K148" s="31" t="s">
        <v>593</v>
      </c>
      <c r="L148" s="31" t="s">
        <v>594</v>
      </c>
      <c r="M148" s="79"/>
    </row>
    <row r="149" spans="2:13" x14ac:dyDescent="0.2">
      <c r="B149" s="55">
        <v>144</v>
      </c>
      <c r="C149" s="65" t="s">
        <v>607</v>
      </c>
      <c r="D149" s="12" t="s">
        <v>608</v>
      </c>
      <c r="E149" s="10">
        <v>80</v>
      </c>
      <c r="F149" s="12" t="s">
        <v>609</v>
      </c>
      <c r="G149" s="10">
        <v>80</v>
      </c>
      <c r="H149" s="12" t="s">
        <v>610</v>
      </c>
      <c r="I149" s="31">
        <v>80</v>
      </c>
      <c r="J149" s="31" t="s">
        <v>611</v>
      </c>
      <c r="K149" s="31" t="s">
        <v>612</v>
      </c>
      <c r="L149" s="31" t="s">
        <v>613</v>
      </c>
      <c r="M149" s="15"/>
    </row>
    <row r="150" spans="2:13" ht="25.5" customHeight="1" x14ac:dyDescent="0.2">
      <c r="B150" s="55">
        <v>145</v>
      </c>
      <c r="C150" s="80" t="s">
        <v>626</v>
      </c>
      <c r="D150" s="12" t="s">
        <v>627</v>
      </c>
      <c r="E150" s="10" t="s">
        <v>622</v>
      </c>
      <c r="F150" s="12" t="s">
        <v>15</v>
      </c>
      <c r="G150" s="10" t="s">
        <v>15</v>
      </c>
      <c r="H150" s="12" t="s">
        <v>621</v>
      </c>
      <c r="I150" s="31">
        <v>50</v>
      </c>
      <c r="J150" s="31" t="s">
        <v>623</v>
      </c>
      <c r="K150" s="31" t="s">
        <v>624</v>
      </c>
      <c r="L150" s="31" t="s">
        <v>625</v>
      </c>
      <c r="M150" s="15"/>
    </row>
    <row r="151" spans="2:13" x14ac:dyDescent="0.2">
      <c r="B151" s="55">
        <v>146</v>
      </c>
      <c r="C151" s="81"/>
      <c r="D151" s="12" t="s">
        <v>628</v>
      </c>
      <c r="E151" s="10">
        <v>90</v>
      </c>
      <c r="F151" s="12" t="s">
        <v>629</v>
      </c>
      <c r="G151" s="10">
        <v>90</v>
      </c>
      <c r="H151" s="12" t="s">
        <v>630</v>
      </c>
      <c r="I151" s="31">
        <v>60</v>
      </c>
      <c r="J151" s="31" t="s">
        <v>631</v>
      </c>
      <c r="K151" s="31" t="s">
        <v>632</v>
      </c>
      <c r="L151" s="31" t="s">
        <v>633</v>
      </c>
      <c r="M151" s="15"/>
    </row>
    <row r="152" spans="2:13" x14ac:dyDescent="0.2">
      <c r="B152" s="55">
        <v>147</v>
      </c>
      <c r="C152" s="81"/>
      <c r="D152" s="12" t="s">
        <v>634</v>
      </c>
      <c r="E152" s="10">
        <v>50</v>
      </c>
      <c r="F152" s="12" t="s">
        <v>627</v>
      </c>
      <c r="G152" s="10">
        <v>140</v>
      </c>
      <c r="H152" s="12" t="s">
        <v>621</v>
      </c>
      <c r="I152" s="31">
        <v>50</v>
      </c>
      <c r="J152" s="31" t="s">
        <v>635</v>
      </c>
      <c r="K152" s="9" t="s">
        <v>636</v>
      </c>
      <c r="L152" s="31" t="s">
        <v>637</v>
      </c>
      <c r="M152" s="15"/>
    </row>
    <row r="153" spans="2:13" x14ac:dyDescent="0.2">
      <c r="B153" s="55">
        <v>148</v>
      </c>
      <c r="C153" s="82"/>
      <c r="D153" s="12" t="s">
        <v>638</v>
      </c>
      <c r="E153" s="10">
        <v>150</v>
      </c>
      <c r="F153" s="12" t="s">
        <v>15</v>
      </c>
      <c r="G153" s="10" t="s">
        <v>15</v>
      </c>
      <c r="H153" s="12" t="s">
        <v>621</v>
      </c>
      <c r="I153" s="31">
        <v>50</v>
      </c>
      <c r="J153" s="31" t="s">
        <v>639</v>
      </c>
      <c r="K153" s="31" t="s">
        <v>640</v>
      </c>
      <c r="L153" s="31" t="s">
        <v>641</v>
      </c>
      <c r="M153" s="15"/>
    </row>
    <row r="154" spans="2:13" ht="51" x14ac:dyDescent="0.2">
      <c r="B154" s="55">
        <v>149</v>
      </c>
      <c r="C154" s="80" t="s">
        <v>691</v>
      </c>
      <c r="D154" s="12" t="s">
        <v>692</v>
      </c>
      <c r="E154" s="10">
        <v>120</v>
      </c>
      <c r="F154" s="12" t="s">
        <v>15</v>
      </c>
      <c r="G154" s="10" t="s">
        <v>15</v>
      </c>
      <c r="H154" s="12" t="s">
        <v>693</v>
      </c>
      <c r="I154" s="56">
        <v>80</v>
      </c>
      <c r="J154" s="49" t="s">
        <v>694</v>
      </c>
      <c r="K154" s="49" t="s">
        <v>695</v>
      </c>
      <c r="L154" s="49" t="s">
        <v>696</v>
      </c>
      <c r="M154" s="43" t="s">
        <v>697</v>
      </c>
    </row>
    <row r="155" spans="2:13" ht="51" x14ac:dyDescent="0.2">
      <c r="B155" s="55">
        <v>150</v>
      </c>
      <c r="C155" s="81"/>
      <c r="D155" s="12" t="s">
        <v>698</v>
      </c>
      <c r="E155" s="10">
        <v>80</v>
      </c>
      <c r="F155" s="12" t="s">
        <v>692</v>
      </c>
      <c r="G155" s="10">
        <v>120</v>
      </c>
      <c r="H155" s="12" t="s">
        <v>699</v>
      </c>
      <c r="I155" s="56">
        <v>50</v>
      </c>
      <c r="J155" s="49" t="s">
        <v>700</v>
      </c>
      <c r="K155" s="49" t="s">
        <v>701</v>
      </c>
      <c r="L155" s="49" t="s">
        <v>702</v>
      </c>
      <c r="M155" s="43" t="s">
        <v>703</v>
      </c>
    </row>
    <row r="156" spans="2:13" ht="51" x14ac:dyDescent="0.2">
      <c r="B156" s="55">
        <v>151</v>
      </c>
      <c r="C156" s="81"/>
      <c r="D156" s="12" t="s">
        <v>704</v>
      </c>
      <c r="E156" s="10">
        <v>80</v>
      </c>
      <c r="F156" s="12" t="s">
        <v>693</v>
      </c>
      <c r="G156" s="10">
        <v>60</v>
      </c>
      <c r="H156" s="12" t="s">
        <v>693</v>
      </c>
      <c r="I156" s="56">
        <v>60</v>
      </c>
      <c r="J156" s="49" t="s">
        <v>705</v>
      </c>
      <c r="K156" s="49" t="s">
        <v>706</v>
      </c>
      <c r="L156" s="49" t="s">
        <v>707</v>
      </c>
      <c r="M156" s="43" t="s">
        <v>703</v>
      </c>
    </row>
    <row r="157" spans="2:13" ht="51" x14ac:dyDescent="0.2">
      <c r="B157" s="55">
        <v>152</v>
      </c>
      <c r="C157" s="82"/>
      <c r="D157" s="12" t="s">
        <v>698</v>
      </c>
      <c r="E157" s="10">
        <v>80</v>
      </c>
      <c r="F157" s="12" t="s">
        <v>699</v>
      </c>
      <c r="G157" s="10">
        <v>100</v>
      </c>
      <c r="H157" s="12" t="s">
        <v>699</v>
      </c>
      <c r="I157" s="56">
        <v>100</v>
      </c>
      <c r="J157" s="49" t="s">
        <v>708</v>
      </c>
      <c r="K157" s="49" t="s">
        <v>709</v>
      </c>
      <c r="L157" s="49" t="s">
        <v>710</v>
      </c>
      <c r="M157" s="43" t="s">
        <v>703</v>
      </c>
    </row>
    <row r="158" spans="2:13" ht="38.25" x14ac:dyDescent="0.2">
      <c r="B158" s="55">
        <v>153</v>
      </c>
      <c r="C158" s="74" t="s">
        <v>749</v>
      </c>
      <c r="D158" s="12" t="s">
        <v>721</v>
      </c>
      <c r="E158" s="10">
        <v>120</v>
      </c>
      <c r="F158" s="12" t="s">
        <v>15</v>
      </c>
      <c r="G158" s="10" t="s">
        <v>15</v>
      </c>
      <c r="H158" s="12" t="s">
        <v>722</v>
      </c>
      <c r="I158" s="56">
        <v>80</v>
      </c>
      <c r="J158" s="56" t="s">
        <v>723</v>
      </c>
      <c r="K158" s="56" t="s">
        <v>724</v>
      </c>
      <c r="L158" s="56" t="s">
        <v>725</v>
      </c>
      <c r="M158" s="43" t="s">
        <v>750</v>
      </c>
    </row>
    <row r="159" spans="2:13" ht="38.25" x14ac:dyDescent="0.2">
      <c r="B159" s="55">
        <v>154</v>
      </c>
      <c r="C159" s="75"/>
      <c r="D159" s="12" t="s">
        <v>726</v>
      </c>
      <c r="E159" s="10">
        <v>40</v>
      </c>
      <c r="F159" s="12" t="s">
        <v>727</v>
      </c>
      <c r="G159" s="10">
        <v>150</v>
      </c>
      <c r="H159" s="12" t="s">
        <v>728</v>
      </c>
      <c r="I159" s="56">
        <v>50</v>
      </c>
      <c r="J159" s="56" t="s">
        <v>729</v>
      </c>
      <c r="K159" s="56" t="s">
        <v>730</v>
      </c>
      <c r="L159" s="56" t="s">
        <v>731</v>
      </c>
      <c r="M159" s="43" t="s">
        <v>820</v>
      </c>
    </row>
    <row r="160" spans="2:13" ht="38.25" x14ac:dyDescent="0.2">
      <c r="B160" s="55">
        <v>155</v>
      </c>
      <c r="C160" s="75"/>
      <c r="D160" s="12" t="s">
        <v>732</v>
      </c>
      <c r="E160" s="10">
        <v>100</v>
      </c>
      <c r="F160" s="12" t="s">
        <v>15</v>
      </c>
      <c r="G160" s="10" t="s">
        <v>15</v>
      </c>
      <c r="H160" s="12" t="s">
        <v>728</v>
      </c>
      <c r="I160" s="56">
        <v>60</v>
      </c>
      <c r="J160" s="56" t="s">
        <v>733</v>
      </c>
      <c r="K160" s="56" t="s">
        <v>734</v>
      </c>
      <c r="L160" s="56" t="s">
        <v>735</v>
      </c>
      <c r="M160" s="43" t="s">
        <v>821</v>
      </c>
    </row>
    <row r="161" spans="2:13" ht="38.25" x14ac:dyDescent="0.2">
      <c r="B161" s="55">
        <v>156</v>
      </c>
      <c r="C161" s="75"/>
      <c r="D161" s="12" t="s">
        <v>732</v>
      </c>
      <c r="E161" s="10">
        <v>100</v>
      </c>
      <c r="F161" s="12" t="s">
        <v>727</v>
      </c>
      <c r="G161" s="10">
        <v>80</v>
      </c>
      <c r="H161" s="12" t="s">
        <v>728</v>
      </c>
      <c r="I161" s="56">
        <v>60</v>
      </c>
      <c r="J161" s="56" t="s">
        <v>736</v>
      </c>
      <c r="K161" s="56" t="s">
        <v>737</v>
      </c>
      <c r="L161" s="56" t="s">
        <v>738</v>
      </c>
      <c r="M161" s="43" t="s">
        <v>822</v>
      </c>
    </row>
    <row r="162" spans="2:13" ht="25.5" x14ac:dyDescent="0.2">
      <c r="B162" s="55">
        <v>157</v>
      </c>
      <c r="C162" s="75"/>
      <c r="D162" s="12" t="s">
        <v>732</v>
      </c>
      <c r="E162" s="10">
        <v>100</v>
      </c>
      <c r="F162" s="12" t="s">
        <v>727</v>
      </c>
      <c r="G162" s="10">
        <v>140</v>
      </c>
      <c r="H162" s="12" t="s">
        <v>728</v>
      </c>
      <c r="I162" s="56">
        <v>60</v>
      </c>
      <c r="J162" s="56" t="s">
        <v>739</v>
      </c>
      <c r="K162" s="56" t="s">
        <v>740</v>
      </c>
      <c r="L162" s="56" t="s">
        <v>741</v>
      </c>
      <c r="M162" s="43" t="s">
        <v>751</v>
      </c>
    </row>
    <row r="163" spans="2:13" ht="25.5" x14ac:dyDescent="0.2">
      <c r="B163" s="55">
        <v>158</v>
      </c>
      <c r="C163" s="75"/>
      <c r="D163" s="12" t="s">
        <v>742</v>
      </c>
      <c r="E163" s="10">
        <v>120</v>
      </c>
      <c r="F163" s="12" t="s">
        <v>15</v>
      </c>
      <c r="G163" s="10" t="s">
        <v>15</v>
      </c>
      <c r="H163" s="12" t="s">
        <v>722</v>
      </c>
      <c r="I163" s="56">
        <v>80</v>
      </c>
      <c r="J163" s="56" t="s">
        <v>743</v>
      </c>
      <c r="K163" s="56" t="s">
        <v>744</v>
      </c>
      <c r="L163" s="56" t="s">
        <v>745</v>
      </c>
      <c r="M163" s="43" t="s">
        <v>753</v>
      </c>
    </row>
    <row r="164" spans="2:13" ht="25.5" x14ac:dyDescent="0.2">
      <c r="B164" s="55">
        <v>159</v>
      </c>
      <c r="C164" s="75"/>
      <c r="D164" s="12" t="s">
        <v>742</v>
      </c>
      <c r="E164" s="10">
        <v>150</v>
      </c>
      <c r="F164" s="12" t="s">
        <v>15</v>
      </c>
      <c r="G164" s="10" t="s">
        <v>15</v>
      </c>
      <c r="H164" s="12" t="s">
        <v>722</v>
      </c>
      <c r="I164" s="56">
        <v>100</v>
      </c>
      <c r="J164" s="56" t="s">
        <v>746</v>
      </c>
      <c r="K164" s="56" t="s">
        <v>747</v>
      </c>
      <c r="L164" s="56" t="s">
        <v>748</v>
      </c>
      <c r="M164" s="50" t="s">
        <v>752</v>
      </c>
    </row>
    <row r="165" spans="2:13" s="53" customFormat="1" ht="25.5" x14ac:dyDescent="0.2">
      <c r="B165" s="55">
        <v>160</v>
      </c>
      <c r="C165" s="75"/>
      <c r="D165" s="12" t="s">
        <v>806</v>
      </c>
      <c r="E165" s="10">
        <v>125</v>
      </c>
      <c r="F165" s="12" t="s">
        <v>810</v>
      </c>
      <c r="G165" s="10">
        <v>125</v>
      </c>
      <c r="H165" s="12" t="s">
        <v>811</v>
      </c>
      <c r="I165" s="56">
        <v>50</v>
      </c>
      <c r="J165" s="56" t="s">
        <v>807</v>
      </c>
      <c r="K165" s="56" t="s">
        <v>808</v>
      </c>
      <c r="L165" s="56" t="s">
        <v>809</v>
      </c>
      <c r="M165" s="50" t="s">
        <v>819</v>
      </c>
    </row>
    <row r="166" spans="2:13" s="53" customFormat="1" ht="25.5" x14ac:dyDescent="0.2">
      <c r="B166" s="55">
        <v>161</v>
      </c>
      <c r="C166" s="75"/>
      <c r="D166" s="12" t="s">
        <v>812</v>
      </c>
      <c r="E166" s="10">
        <v>150</v>
      </c>
      <c r="F166" s="12" t="s">
        <v>15</v>
      </c>
      <c r="G166" s="10" t="s">
        <v>15</v>
      </c>
      <c r="H166" s="12" t="s">
        <v>812</v>
      </c>
      <c r="I166" s="56">
        <v>150</v>
      </c>
      <c r="J166" s="56" t="s">
        <v>813</v>
      </c>
      <c r="K166" s="56" t="s">
        <v>814</v>
      </c>
      <c r="L166" s="56" t="s">
        <v>815</v>
      </c>
      <c r="M166" s="50" t="s">
        <v>819</v>
      </c>
    </row>
    <row r="167" spans="2:13" s="53" customFormat="1" ht="25.5" x14ac:dyDescent="0.2">
      <c r="B167" s="55">
        <v>162</v>
      </c>
      <c r="C167" s="76"/>
      <c r="D167" s="12" t="s">
        <v>812</v>
      </c>
      <c r="E167" s="10">
        <v>170</v>
      </c>
      <c r="F167" s="12" t="s">
        <v>15</v>
      </c>
      <c r="G167" s="10" t="s">
        <v>15</v>
      </c>
      <c r="H167" s="12" t="s">
        <v>812</v>
      </c>
      <c r="I167" s="56">
        <v>170</v>
      </c>
      <c r="J167" s="56" t="s">
        <v>816</v>
      </c>
      <c r="K167" s="56" t="s">
        <v>817</v>
      </c>
      <c r="L167" s="56" t="s">
        <v>818</v>
      </c>
      <c r="M167" s="50" t="s">
        <v>819</v>
      </c>
    </row>
    <row r="168" spans="2:13" x14ac:dyDescent="0.2">
      <c r="B168" s="55">
        <v>163</v>
      </c>
      <c r="C168" s="65" t="s">
        <v>759</v>
      </c>
      <c r="D168" s="12" t="s">
        <v>754</v>
      </c>
      <c r="E168" s="10">
        <v>100</v>
      </c>
      <c r="F168" s="12"/>
      <c r="G168" s="10"/>
      <c r="H168" s="12" t="s">
        <v>755</v>
      </c>
      <c r="I168" s="56">
        <v>100</v>
      </c>
      <c r="J168" s="56" t="s">
        <v>756</v>
      </c>
      <c r="K168" s="56" t="s">
        <v>757</v>
      </c>
      <c r="L168" s="56" t="s">
        <v>758</v>
      </c>
      <c r="M168" s="50" t="s">
        <v>778</v>
      </c>
    </row>
    <row r="169" spans="2:13" ht="25.5" x14ac:dyDescent="0.2">
      <c r="B169" s="55">
        <v>164</v>
      </c>
      <c r="C169" s="74" t="s">
        <v>761</v>
      </c>
      <c r="D169" s="12" t="s">
        <v>762</v>
      </c>
      <c r="E169" s="10">
        <v>110</v>
      </c>
      <c r="F169" s="12" t="s">
        <v>763</v>
      </c>
      <c r="G169" s="10">
        <v>50</v>
      </c>
      <c r="H169" s="12" t="s">
        <v>15</v>
      </c>
      <c r="I169" s="56" t="s">
        <v>15</v>
      </c>
      <c r="J169" s="56" t="s">
        <v>764</v>
      </c>
      <c r="K169" s="56" t="s">
        <v>765</v>
      </c>
      <c r="L169" s="56" t="s">
        <v>766</v>
      </c>
      <c r="M169" s="50" t="s">
        <v>777</v>
      </c>
    </row>
    <row r="170" spans="2:13" ht="25.5" x14ac:dyDescent="0.2">
      <c r="B170" s="55">
        <v>165</v>
      </c>
      <c r="C170" s="75"/>
      <c r="D170" s="12" t="s">
        <v>762</v>
      </c>
      <c r="E170" s="10">
        <v>190</v>
      </c>
      <c r="F170" s="12" t="s">
        <v>763</v>
      </c>
      <c r="G170" s="10">
        <v>50</v>
      </c>
      <c r="H170" s="12" t="s">
        <v>15</v>
      </c>
      <c r="I170" s="56" t="s">
        <v>15</v>
      </c>
      <c r="J170" s="56" t="s">
        <v>767</v>
      </c>
      <c r="K170" s="56" t="s">
        <v>768</v>
      </c>
      <c r="L170" s="56" t="s">
        <v>769</v>
      </c>
      <c r="M170" s="50" t="s">
        <v>777</v>
      </c>
    </row>
    <row r="171" spans="2:13" ht="25.5" x14ac:dyDescent="0.2">
      <c r="B171" s="55">
        <v>166</v>
      </c>
      <c r="C171" s="75"/>
      <c r="D171" s="12" t="s">
        <v>770</v>
      </c>
      <c r="E171" s="10">
        <v>150</v>
      </c>
      <c r="F171" s="12" t="s">
        <v>15</v>
      </c>
      <c r="G171" s="10" t="s">
        <v>15</v>
      </c>
      <c r="H171" s="12" t="s">
        <v>15</v>
      </c>
      <c r="I171" s="56" t="s">
        <v>15</v>
      </c>
      <c r="J171" s="56" t="s">
        <v>771</v>
      </c>
      <c r="K171" s="56" t="s">
        <v>772</v>
      </c>
      <c r="L171" s="56">
        <v>1.8069999999999999</v>
      </c>
      <c r="M171" s="50" t="s">
        <v>777</v>
      </c>
    </row>
    <row r="172" spans="2:13" ht="25.5" x14ac:dyDescent="0.2">
      <c r="B172" s="55">
        <v>167</v>
      </c>
      <c r="C172" s="76"/>
      <c r="D172" s="12" t="s">
        <v>773</v>
      </c>
      <c r="E172" s="10">
        <v>60</v>
      </c>
      <c r="F172" s="12" t="s">
        <v>762</v>
      </c>
      <c r="G172" s="10">
        <v>150</v>
      </c>
      <c r="H172" s="12" t="s">
        <v>763</v>
      </c>
      <c r="I172" s="56">
        <v>60</v>
      </c>
      <c r="J172" s="56" t="s">
        <v>774</v>
      </c>
      <c r="K172" s="56" t="s">
        <v>775</v>
      </c>
      <c r="L172" s="56" t="s">
        <v>776</v>
      </c>
      <c r="M172" s="50" t="s">
        <v>777</v>
      </c>
    </row>
    <row r="173" spans="2:13" ht="51" x14ac:dyDescent="0.2">
      <c r="B173" s="55">
        <v>168</v>
      </c>
      <c r="C173" s="80" t="s">
        <v>850</v>
      </c>
      <c r="D173" s="12" t="s">
        <v>793</v>
      </c>
      <c r="E173" s="10">
        <v>150</v>
      </c>
      <c r="F173" s="10" t="s">
        <v>15</v>
      </c>
      <c r="G173" s="10" t="s">
        <v>15</v>
      </c>
      <c r="H173" s="12" t="s">
        <v>794</v>
      </c>
      <c r="I173" s="56">
        <v>50</v>
      </c>
      <c r="J173" s="56" t="s">
        <v>779</v>
      </c>
      <c r="K173" s="56" t="s">
        <v>780</v>
      </c>
      <c r="L173" s="56" t="s">
        <v>781</v>
      </c>
      <c r="M173" s="50" t="s">
        <v>804</v>
      </c>
    </row>
    <row r="174" spans="2:13" ht="51" x14ac:dyDescent="0.2">
      <c r="B174" s="55">
        <v>169</v>
      </c>
      <c r="C174" s="75"/>
      <c r="D174" s="12" t="s">
        <v>795</v>
      </c>
      <c r="E174" s="10">
        <v>60</v>
      </c>
      <c r="F174" s="12" t="s">
        <v>796</v>
      </c>
      <c r="G174" s="10">
        <v>100</v>
      </c>
      <c r="H174" s="12" t="s">
        <v>794</v>
      </c>
      <c r="I174" s="56">
        <v>60</v>
      </c>
      <c r="J174" s="56" t="s">
        <v>782</v>
      </c>
      <c r="K174" s="56" t="s">
        <v>783</v>
      </c>
      <c r="L174" s="56" t="s">
        <v>784</v>
      </c>
      <c r="M174" s="50" t="s">
        <v>805</v>
      </c>
    </row>
    <row r="175" spans="2:13" ht="38.25" x14ac:dyDescent="0.2">
      <c r="B175" s="55">
        <v>170</v>
      </c>
      <c r="C175" s="75"/>
      <c r="D175" s="12" t="s">
        <v>796</v>
      </c>
      <c r="E175" s="10">
        <v>120</v>
      </c>
      <c r="F175" s="10" t="s">
        <v>15</v>
      </c>
      <c r="G175" s="10" t="s">
        <v>15</v>
      </c>
      <c r="H175" s="12" t="s">
        <v>796</v>
      </c>
      <c r="I175" s="56">
        <v>120</v>
      </c>
      <c r="J175" s="35" t="s">
        <v>274</v>
      </c>
      <c r="K175" s="35" t="s">
        <v>785</v>
      </c>
      <c r="L175" s="35" t="s">
        <v>786</v>
      </c>
      <c r="M175" s="50" t="s">
        <v>801</v>
      </c>
    </row>
    <row r="176" spans="2:13" ht="38.25" x14ac:dyDescent="0.2">
      <c r="B176" s="55">
        <v>171</v>
      </c>
      <c r="C176" s="75"/>
      <c r="D176" s="12" t="s">
        <v>797</v>
      </c>
      <c r="E176" s="10">
        <v>60</v>
      </c>
      <c r="F176" s="10" t="s">
        <v>15</v>
      </c>
      <c r="G176" s="10" t="s">
        <v>15</v>
      </c>
      <c r="H176" s="12" t="s">
        <v>797</v>
      </c>
      <c r="I176" s="56">
        <v>60</v>
      </c>
      <c r="J176" s="35" t="s">
        <v>787</v>
      </c>
      <c r="K176" s="35" t="s">
        <v>788</v>
      </c>
      <c r="L176" s="35" t="s">
        <v>789</v>
      </c>
      <c r="M176" s="50" t="s">
        <v>802</v>
      </c>
    </row>
    <row r="177" spans="2:13" ht="38.25" x14ac:dyDescent="0.2">
      <c r="B177" s="55">
        <v>172</v>
      </c>
      <c r="C177" s="75"/>
      <c r="D177" s="14" t="s">
        <v>798</v>
      </c>
      <c r="E177" s="10">
        <v>120</v>
      </c>
      <c r="F177" s="10" t="s">
        <v>15</v>
      </c>
      <c r="G177" s="10" t="s">
        <v>15</v>
      </c>
      <c r="H177" s="10" t="s">
        <v>15</v>
      </c>
      <c r="I177" s="10" t="s">
        <v>15</v>
      </c>
      <c r="J177" s="35">
        <v>0.28999999999999998</v>
      </c>
      <c r="K177" s="35">
        <v>0.36</v>
      </c>
      <c r="L177" s="35">
        <v>0.54</v>
      </c>
      <c r="M177" s="50" t="s">
        <v>802</v>
      </c>
    </row>
    <row r="178" spans="2:13" ht="38.25" x14ac:dyDescent="0.2">
      <c r="B178" s="55">
        <v>173</v>
      </c>
      <c r="C178" s="75"/>
      <c r="D178" s="14" t="s">
        <v>798</v>
      </c>
      <c r="E178" s="10">
        <v>70</v>
      </c>
      <c r="F178" s="10" t="s">
        <v>15</v>
      </c>
      <c r="G178" s="10" t="s">
        <v>15</v>
      </c>
      <c r="H178" s="12" t="s">
        <v>799</v>
      </c>
      <c r="I178" s="56">
        <v>50</v>
      </c>
      <c r="J178" s="35" t="s">
        <v>790</v>
      </c>
      <c r="K178" s="35" t="s">
        <v>791</v>
      </c>
      <c r="L178" s="35" t="s">
        <v>792</v>
      </c>
      <c r="M178" s="50" t="s">
        <v>802</v>
      </c>
    </row>
    <row r="179" spans="2:13" ht="25.5" x14ac:dyDescent="0.2">
      <c r="B179" s="55">
        <v>174</v>
      </c>
      <c r="C179" s="76"/>
      <c r="D179" s="12" t="s">
        <v>800</v>
      </c>
      <c r="E179" s="10">
        <v>350</v>
      </c>
      <c r="F179" s="10" t="s">
        <v>15</v>
      </c>
      <c r="G179" s="10" t="s">
        <v>15</v>
      </c>
      <c r="H179" s="10" t="s">
        <v>15</v>
      </c>
      <c r="I179" s="10" t="s">
        <v>15</v>
      </c>
      <c r="J179" s="35">
        <v>0.53</v>
      </c>
      <c r="K179" s="35">
        <v>0.66</v>
      </c>
      <c r="L179" s="35">
        <v>1</v>
      </c>
      <c r="M179" s="50" t="s">
        <v>803</v>
      </c>
    </row>
    <row r="180" spans="2:13" ht="76.5" x14ac:dyDescent="0.2">
      <c r="B180" s="55">
        <v>175</v>
      </c>
      <c r="C180" s="80" t="s">
        <v>841</v>
      </c>
      <c r="D180" s="12" t="s">
        <v>823</v>
      </c>
      <c r="E180" s="59">
        <v>60</v>
      </c>
      <c r="F180" s="12" t="s">
        <v>824</v>
      </c>
      <c r="G180" s="59">
        <v>120</v>
      </c>
      <c r="H180" s="12" t="s">
        <v>825</v>
      </c>
      <c r="I180" s="60">
        <v>60</v>
      </c>
      <c r="J180" s="56" t="s">
        <v>826</v>
      </c>
      <c r="K180" s="56" t="s">
        <v>827</v>
      </c>
      <c r="L180" s="56" t="s">
        <v>828</v>
      </c>
      <c r="M180" s="50" t="s">
        <v>840</v>
      </c>
    </row>
    <row r="181" spans="2:13" ht="63.75" x14ac:dyDescent="0.2">
      <c r="B181" s="55">
        <v>176</v>
      </c>
      <c r="C181" s="81"/>
      <c r="D181" s="12" t="s">
        <v>823</v>
      </c>
      <c r="E181" s="59">
        <v>60</v>
      </c>
      <c r="F181" s="12" t="s">
        <v>824</v>
      </c>
      <c r="G181" s="59">
        <v>120</v>
      </c>
      <c r="H181" s="12"/>
      <c r="I181" s="56"/>
      <c r="J181" s="56" t="s">
        <v>829</v>
      </c>
      <c r="K181" s="56" t="s">
        <v>830</v>
      </c>
      <c r="L181" s="56" t="s">
        <v>831</v>
      </c>
      <c r="M181" s="50" t="s">
        <v>842</v>
      </c>
    </row>
    <row r="182" spans="2:13" ht="76.5" x14ac:dyDescent="0.2">
      <c r="B182" s="55">
        <v>177</v>
      </c>
      <c r="C182" s="81"/>
      <c r="D182" s="12" t="s">
        <v>824</v>
      </c>
      <c r="E182" s="59">
        <v>180</v>
      </c>
      <c r="F182" s="12"/>
      <c r="G182" s="10"/>
      <c r="H182" s="12" t="s">
        <v>825</v>
      </c>
      <c r="I182" s="60">
        <v>60</v>
      </c>
      <c r="J182" s="56" t="s">
        <v>832</v>
      </c>
      <c r="K182" s="56" t="s">
        <v>833</v>
      </c>
      <c r="L182" s="56" t="s">
        <v>834</v>
      </c>
      <c r="M182" s="50" t="s">
        <v>840</v>
      </c>
    </row>
    <row r="183" spans="2:13" ht="76.5" x14ac:dyDescent="0.2">
      <c r="B183" s="55">
        <v>178</v>
      </c>
      <c r="C183" s="81"/>
      <c r="D183" s="12" t="s">
        <v>835</v>
      </c>
      <c r="E183" s="59">
        <v>60</v>
      </c>
      <c r="F183" s="12"/>
      <c r="G183" s="10"/>
      <c r="H183" s="12" t="s">
        <v>835</v>
      </c>
      <c r="I183" s="60">
        <v>60</v>
      </c>
      <c r="J183" s="56" t="s">
        <v>836</v>
      </c>
      <c r="K183" s="56" t="s">
        <v>788</v>
      </c>
      <c r="L183" s="56" t="s">
        <v>274</v>
      </c>
      <c r="M183" s="50" t="s">
        <v>843</v>
      </c>
    </row>
    <row r="184" spans="2:13" ht="63.75" x14ac:dyDescent="0.2">
      <c r="B184" s="55">
        <v>179</v>
      </c>
      <c r="C184" s="82"/>
      <c r="D184" s="12" t="s">
        <v>824</v>
      </c>
      <c r="E184" s="59">
        <v>150</v>
      </c>
      <c r="F184" s="12"/>
      <c r="G184" s="10"/>
      <c r="H184" s="12" t="s">
        <v>825</v>
      </c>
      <c r="I184" s="60">
        <v>50</v>
      </c>
      <c r="J184" s="56" t="s">
        <v>837</v>
      </c>
      <c r="K184" s="56" t="s">
        <v>838</v>
      </c>
      <c r="L184" s="56" t="s">
        <v>839</v>
      </c>
      <c r="M184" s="50" t="s">
        <v>844</v>
      </c>
    </row>
    <row r="185" spans="2:13" x14ac:dyDescent="0.2">
      <c r="B185" s="55">
        <v>180</v>
      </c>
      <c r="C185" s="74" t="s">
        <v>845</v>
      </c>
      <c r="D185" s="12" t="s">
        <v>847</v>
      </c>
      <c r="E185" s="10">
        <v>120</v>
      </c>
      <c r="F185" s="10" t="s">
        <v>15</v>
      </c>
      <c r="G185" s="10" t="s">
        <v>15</v>
      </c>
      <c r="H185" s="12" t="s">
        <v>846</v>
      </c>
      <c r="I185" s="31">
        <v>80</v>
      </c>
      <c r="J185" s="56" t="s">
        <v>896</v>
      </c>
      <c r="K185" s="56" t="s">
        <v>897</v>
      </c>
      <c r="L185" s="56" t="s">
        <v>898</v>
      </c>
      <c r="M185" s="15"/>
    </row>
    <row r="186" spans="2:13" s="53" customFormat="1" x14ac:dyDescent="0.2">
      <c r="B186" s="55">
        <v>181</v>
      </c>
      <c r="C186" s="76"/>
      <c r="D186" s="12" t="s">
        <v>868</v>
      </c>
      <c r="E186" s="10">
        <v>150</v>
      </c>
      <c r="F186" s="10"/>
      <c r="G186" s="10"/>
      <c r="H186" s="12" t="s">
        <v>868</v>
      </c>
      <c r="I186" s="56">
        <v>150</v>
      </c>
      <c r="J186" s="56" t="s">
        <v>893</v>
      </c>
      <c r="K186" s="56" t="s">
        <v>894</v>
      </c>
      <c r="L186" s="56" t="s">
        <v>895</v>
      </c>
      <c r="M186" s="51"/>
    </row>
    <row r="187" spans="2:13" ht="25.5" x14ac:dyDescent="0.2">
      <c r="B187" s="55">
        <v>182</v>
      </c>
      <c r="C187" s="74" t="s">
        <v>851</v>
      </c>
      <c r="D187" s="12" t="s">
        <v>856</v>
      </c>
      <c r="E187" s="10">
        <v>160</v>
      </c>
      <c r="F187" s="10" t="s">
        <v>15</v>
      </c>
      <c r="G187" s="10" t="s">
        <v>15</v>
      </c>
      <c r="H187" s="12" t="s">
        <v>857</v>
      </c>
      <c r="I187" s="31">
        <v>80</v>
      </c>
      <c r="J187" s="31" t="s">
        <v>858</v>
      </c>
      <c r="K187" s="31" t="s">
        <v>859</v>
      </c>
      <c r="L187" s="31" t="s">
        <v>860</v>
      </c>
      <c r="M187" s="61" t="s">
        <v>866</v>
      </c>
    </row>
    <row r="188" spans="2:13" ht="25.5" x14ac:dyDescent="0.2">
      <c r="B188" s="55">
        <v>183</v>
      </c>
      <c r="C188" s="75"/>
      <c r="D188" s="12" t="s">
        <v>861</v>
      </c>
      <c r="E188" s="10">
        <v>160</v>
      </c>
      <c r="F188" s="10" t="s">
        <v>15</v>
      </c>
      <c r="G188" s="10" t="s">
        <v>15</v>
      </c>
      <c r="H188" s="12" t="s">
        <v>857</v>
      </c>
      <c r="I188" s="31">
        <v>80</v>
      </c>
      <c r="J188" s="31" t="s">
        <v>862</v>
      </c>
      <c r="K188" s="31" t="s">
        <v>863</v>
      </c>
      <c r="L188" s="31" t="s">
        <v>864</v>
      </c>
      <c r="M188" s="61" t="s">
        <v>866</v>
      </c>
    </row>
    <row r="189" spans="2:13" x14ac:dyDescent="0.2">
      <c r="B189" s="55">
        <v>184</v>
      </c>
      <c r="C189" s="76"/>
      <c r="D189" s="10" t="s">
        <v>15</v>
      </c>
      <c r="E189" s="10" t="s">
        <v>15</v>
      </c>
      <c r="F189" s="10" t="s">
        <v>15</v>
      </c>
      <c r="G189" s="10" t="s">
        <v>15</v>
      </c>
      <c r="H189" s="12" t="s">
        <v>865</v>
      </c>
      <c r="I189" s="31">
        <v>400</v>
      </c>
      <c r="J189" s="31">
        <v>0.58799999999999997</v>
      </c>
      <c r="K189" s="31">
        <v>0.69199999999999995</v>
      </c>
      <c r="L189" s="31">
        <v>0.74399999999999999</v>
      </c>
      <c r="M189" s="15" t="s">
        <v>867</v>
      </c>
    </row>
    <row r="190" spans="2:13" ht="63.75" x14ac:dyDescent="0.2">
      <c r="B190" s="55">
        <v>185</v>
      </c>
      <c r="C190" s="71" t="s">
        <v>869</v>
      </c>
      <c r="D190" s="12" t="s">
        <v>870</v>
      </c>
      <c r="E190" s="10" t="s">
        <v>871</v>
      </c>
      <c r="F190" s="12" t="s">
        <v>872</v>
      </c>
      <c r="G190" s="10" t="s">
        <v>45</v>
      </c>
      <c r="H190" s="12" t="s">
        <v>873</v>
      </c>
      <c r="I190" s="56" t="s">
        <v>871</v>
      </c>
      <c r="J190" s="56" t="s">
        <v>874</v>
      </c>
      <c r="K190" s="56" t="s">
        <v>875</v>
      </c>
      <c r="L190" s="56" t="s">
        <v>876</v>
      </c>
      <c r="M190" s="70" t="s">
        <v>877</v>
      </c>
    </row>
    <row r="191" spans="2:13" ht="63.75" x14ac:dyDescent="0.2">
      <c r="B191" s="55">
        <v>186</v>
      </c>
      <c r="C191" s="72"/>
      <c r="D191" s="12" t="s">
        <v>872</v>
      </c>
      <c r="E191" s="10" t="s">
        <v>878</v>
      </c>
      <c r="F191" s="12" t="s">
        <v>879</v>
      </c>
      <c r="G191" s="10" t="s">
        <v>878</v>
      </c>
      <c r="H191" s="12" t="s">
        <v>873</v>
      </c>
      <c r="I191" s="56" t="s">
        <v>871</v>
      </c>
      <c r="J191" s="56" t="s">
        <v>880</v>
      </c>
      <c r="K191" s="56" t="s">
        <v>881</v>
      </c>
      <c r="L191" s="56" t="s">
        <v>882</v>
      </c>
      <c r="M191" s="70" t="s">
        <v>883</v>
      </c>
    </row>
    <row r="192" spans="2:13" ht="51" x14ac:dyDescent="0.2">
      <c r="B192" s="55">
        <v>187</v>
      </c>
      <c r="C192" s="72"/>
      <c r="D192" s="12" t="s">
        <v>872</v>
      </c>
      <c r="E192" s="10">
        <v>70</v>
      </c>
      <c r="F192" s="12" t="s">
        <v>872</v>
      </c>
      <c r="G192" s="10">
        <v>70</v>
      </c>
      <c r="H192" s="12" t="s">
        <v>873</v>
      </c>
      <c r="I192" s="56">
        <v>40</v>
      </c>
      <c r="J192" s="56" t="s">
        <v>884</v>
      </c>
      <c r="K192" s="56" t="s">
        <v>885</v>
      </c>
      <c r="L192" s="56" t="s">
        <v>886</v>
      </c>
      <c r="M192" s="70" t="s">
        <v>887</v>
      </c>
    </row>
    <row r="193" spans="2:13" ht="51" x14ac:dyDescent="0.2">
      <c r="B193" s="55">
        <v>188</v>
      </c>
      <c r="C193" s="73"/>
      <c r="D193" s="12" t="s">
        <v>870</v>
      </c>
      <c r="E193" s="10">
        <v>50</v>
      </c>
      <c r="F193" s="12" t="s">
        <v>888</v>
      </c>
      <c r="G193" s="10">
        <v>110</v>
      </c>
      <c r="H193" s="12" t="s">
        <v>873</v>
      </c>
      <c r="I193" s="56">
        <v>40</v>
      </c>
      <c r="J193" s="56" t="s">
        <v>889</v>
      </c>
      <c r="K193" s="56" t="s">
        <v>890</v>
      </c>
      <c r="L193" s="56" t="s">
        <v>891</v>
      </c>
      <c r="M193" s="70" t="s">
        <v>892</v>
      </c>
    </row>
    <row r="194" spans="2:13" x14ac:dyDescent="0.2">
      <c r="B194" s="55"/>
      <c r="C194" s="65"/>
      <c r="D194" s="12"/>
      <c r="E194" s="10"/>
      <c r="F194" s="12"/>
      <c r="G194" s="10"/>
      <c r="H194" s="12"/>
      <c r="I194" s="31"/>
      <c r="J194" s="31"/>
      <c r="K194" s="31"/>
      <c r="L194" s="31"/>
      <c r="M194" s="15"/>
    </row>
    <row r="195" spans="2:13" x14ac:dyDescent="0.2">
      <c r="B195" s="7"/>
      <c r="C195" s="65"/>
      <c r="D195" s="12"/>
      <c r="E195" s="10"/>
      <c r="F195" s="12"/>
      <c r="G195" s="10"/>
      <c r="H195" s="12"/>
      <c r="I195" s="31"/>
      <c r="J195" s="31"/>
      <c r="K195" s="31"/>
      <c r="L195" s="31"/>
      <c r="M195" s="15"/>
    </row>
    <row r="196" spans="2:13" x14ac:dyDescent="0.2">
      <c r="B196" s="7"/>
      <c r="C196" s="65"/>
      <c r="D196" s="12"/>
      <c r="E196" s="10"/>
      <c r="F196" s="12"/>
      <c r="G196" s="10"/>
      <c r="H196" s="12"/>
      <c r="I196" s="31"/>
      <c r="J196" s="31"/>
      <c r="K196" s="31"/>
      <c r="L196" s="31"/>
      <c r="M196" s="15"/>
    </row>
    <row r="197" spans="2:13" x14ac:dyDescent="0.2">
      <c r="B197" s="7"/>
      <c r="C197" s="65"/>
      <c r="D197" s="12"/>
      <c r="E197" s="10"/>
      <c r="F197" s="12"/>
      <c r="G197" s="10"/>
      <c r="H197" s="12"/>
      <c r="I197" s="31"/>
      <c r="J197" s="31"/>
      <c r="K197" s="31"/>
      <c r="L197" s="31"/>
      <c r="M197" s="15"/>
    </row>
    <row r="198" spans="2:13" x14ac:dyDescent="0.2">
      <c r="B198" s="7"/>
      <c r="C198" s="65"/>
      <c r="D198" s="12"/>
      <c r="E198" s="10"/>
      <c r="F198" s="12"/>
      <c r="G198" s="10"/>
      <c r="H198" s="12"/>
      <c r="I198" s="31"/>
      <c r="J198" s="31"/>
      <c r="K198" s="31"/>
      <c r="L198" s="31"/>
      <c r="M198" s="15"/>
    </row>
    <row r="199" spans="2:13" x14ac:dyDescent="0.2">
      <c r="B199" s="7"/>
      <c r="C199" s="65"/>
      <c r="D199" s="12"/>
      <c r="E199" s="10"/>
      <c r="F199" s="12"/>
      <c r="G199" s="10"/>
      <c r="H199" s="12"/>
      <c r="I199" s="31"/>
      <c r="J199" s="31"/>
      <c r="K199" s="31"/>
      <c r="L199" s="31"/>
      <c r="M199" s="15"/>
    </row>
    <row r="200" spans="2:13" x14ac:dyDescent="0.2">
      <c r="B200" s="7"/>
      <c r="C200" s="65"/>
      <c r="D200" s="12"/>
      <c r="E200" s="10"/>
      <c r="F200" s="12"/>
      <c r="G200" s="10"/>
      <c r="H200" s="12"/>
      <c r="I200" s="31"/>
      <c r="J200" s="31"/>
      <c r="K200" s="31"/>
      <c r="L200" s="31"/>
      <c r="M200" s="15"/>
    </row>
    <row r="201" spans="2:13" x14ac:dyDescent="0.2">
      <c r="B201" s="7"/>
      <c r="C201" s="65"/>
      <c r="D201" s="12"/>
      <c r="E201" s="10"/>
      <c r="F201" s="12"/>
      <c r="G201" s="10"/>
      <c r="H201" s="12"/>
      <c r="I201" s="31"/>
      <c r="J201" s="31"/>
      <c r="K201" s="31"/>
      <c r="L201" s="31"/>
      <c r="M201" s="15"/>
    </row>
    <row r="202" spans="2:13" x14ac:dyDescent="0.2">
      <c r="B202" s="7"/>
      <c r="C202" s="65"/>
      <c r="D202" s="12"/>
      <c r="E202" s="10"/>
      <c r="F202" s="12"/>
      <c r="G202" s="10"/>
      <c r="H202" s="12"/>
      <c r="I202" s="31"/>
      <c r="J202" s="31"/>
      <c r="K202" s="31"/>
      <c r="L202" s="31"/>
      <c r="M202" s="15"/>
    </row>
    <row r="203" spans="2:13" x14ac:dyDescent="0.2">
      <c r="B203" s="7"/>
      <c r="C203" s="65"/>
      <c r="D203" s="12"/>
      <c r="E203" s="10"/>
      <c r="F203" s="12"/>
      <c r="G203" s="10"/>
      <c r="H203" s="12"/>
      <c r="I203" s="31"/>
      <c r="J203" s="31"/>
      <c r="K203" s="31"/>
      <c r="L203" s="31"/>
      <c r="M203" s="15"/>
    </row>
    <row r="204" spans="2:13" x14ac:dyDescent="0.2">
      <c r="B204" s="7"/>
      <c r="C204" s="65"/>
      <c r="D204" s="12"/>
      <c r="E204" s="10"/>
      <c r="F204" s="12"/>
      <c r="G204" s="10"/>
      <c r="H204" s="12"/>
      <c r="I204" s="31"/>
      <c r="J204" s="31"/>
      <c r="K204" s="31"/>
      <c r="L204" s="31"/>
      <c r="M204" s="15"/>
    </row>
    <row r="205" spans="2:13" x14ac:dyDescent="0.2">
      <c r="B205" s="7"/>
      <c r="C205" s="65"/>
      <c r="D205" s="12"/>
      <c r="E205" s="10"/>
      <c r="F205" s="12"/>
      <c r="G205" s="10"/>
      <c r="H205" s="12"/>
      <c r="I205" s="31"/>
      <c r="J205" s="31"/>
      <c r="K205" s="31"/>
      <c r="L205" s="31"/>
      <c r="M205" s="15"/>
    </row>
    <row r="206" spans="2:13" x14ac:dyDescent="0.2">
      <c r="B206" s="7"/>
      <c r="C206" s="65"/>
      <c r="D206" s="12"/>
      <c r="E206" s="10"/>
      <c r="F206" s="12"/>
      <c r="G206" s="10"/>
      <c r="H206" s="12"/>
      <c r="I206" s="31"/>
      <c r="J206" s="31"/>
      <c r="K206" s="31"/>
      <c r="L206" s="31"/>
      <c r="M206" s="15"/>
    </row>
    <row r="207" spans="2:13" x14ac:dyDescent="0.2">
      <c r="B207" s="7"/>
      <c r="C207" s="65"/>
      <c r="D207" s="12"/>
      <c r="E207" s="10"/>
      <c r="F207" s="12"/>
      <c r="G207" s="10"/>
      <c r="H207" s="12"/>
      <c r="I207" s="31"/>
      <c r="J207" s="31"/>
      <c r="K207" s="31"/>
      <c r="L207" s="31"/>
      <c r="M207" s="15"/>
    </row>
    <row r="208" spans="2:13" x14ac:dyDescent="0.2">
      <c r="B208" s="7"/>
      <c r="C208" s="65"/>
      <c r="D208" s="12"/>
      <c r="E208" s="10"/>
      <c r="F208" s="12"/>
      <c r="G208" s="10"/>
      <c r="H208" s="12"/>
      <c r="I208" s="31"/>
      <c r="J208" s="31"/>
      <c r="K208" s="31"/>
      <c r="L208" s="31"/>
      <c r="M208" s="15"/>
    </row>
    <row r="209" spans="2:13" x14ac:dyDescent="0.2">
      <c r="B209" s="7"/>
      <c r="C209" s="65"/>
      <c r="D209" s="12"/>
      <c r="E209" s="10"/>
      <c r="F209" s="12"/>
      <c r="G209" s="10"/>
      <c r="H209" s="12"/>
      <c r="I209" s="31"/>
      <c r="J209" s="31"/>
      <c r="K209" s="31"/>
      <c r="L209" s="31"/>
      <c r="M209" s="15"/>
    </row>
    <row r="210" spans="2:13" x14ac:dyDescent="0.2">
      <c r="B210" s="7"/>
      <c r="C210" s="65"/>
      <c r="D210" s="12"/>
      <c r="E210" s="10"/>
      <c r="F210" s="12"/>
      <c r="G210" s="10"/>
      <c r="H210" s="12"/>
      <c r="I210" s="31"/>
      <c r="J210" s="31"/>
      <c r="K210" s="31"/>
      <c r="L210" s="31"/>
      <c r="M210" s="15"/>
    </row>
    <row r="211" spans="2:13" x14ac:dyDescent="0.2">
      <c r="B211" s="7"/>
      <c r="C211" s="65"/>
      <c r="D211" s="12"/>
      <c r="E211" s="10"/>
      <c r="F211" s="12"/>
      <c r="G211" s="10"/>
      <c r="H211" s="12"/>
      <c r="I211" s="31"/>
      <c r="J211" s="31"/>
      <c r="K211" s="31"/>
      <c r="L211" s="31"/>
      <c r="M211" s="15"/>
    </row>
    <row r="212" spans="2:13" x14ac:dyDescent="0.2">
      <c r="B212" s="7"/>
      <c r="C212" s="65"/>
      <c r="D212" s="12"/>
      <c r="E212" s="10"/>
      <c r="F212" s="12"/>
      <c r="G212" s="10"/>
      <c r="H212" s="12"/>
      <c r="I212" s="31"/>
      <c r="J212" s="31"/>
      <c r="K212" s="31"/>
      <c r="L212" s="31"/>
      <c r="M212" s="15"/>
    </row>
    <row r="213" spans="2:13" x14ac:dyDescent="0.2">
      <c r="B213" s="7"/>
      <c r="C213" s="65"/>
      <c r="D213" s="12"/>
      <c r="E213" s="10"/>
      <c r="F213" s="12"/>
      <c r="G213" s="10"/>
      <c r="H213" s="12"/>
      <c r="I213" s="31"/>
      <c r="J213" s="31"/>
      <c r="K213" s="31"/>
      <c r="L213" s="31"/>
      <c r="M213" s="15"/>
    </row>
    <row r="214" spans="2:13" x14ac:dyDescent="0.2">
      <c r="B214" s="7"/>
      <c r="C214" s="65"/>
      <c r="D214" s="12"/>
      <c r="E214" s="10"/>
      <c r="F214" s="12"/>
      <c r="G214" s="10"/>
      <c r="H214" s="12"/>
      <c r="I214" s="31"/>
      <c r="J214" s="31"/>
      <c r="K214" s="31"/>
      <c r="L214" s="31"/>
      <c r="M214" s="15"/>
    </row>
    <row r="215" spans="2:13" x14ac:dyDescent="0.2">
      <c r="B215" s="7"/>
      <c r="C215" s="65"/>
      <c r="D215" s="12"/>
      <c r="E215" s="10"/>
      <c r="F215" s="12"/>
      <c r="G215" s="10"/>
      <c r="H215" s="12"/>
      <c r="I215" s="31"/>
      <c r="J215" s="31"/>
      <c r="K215" s="31"/>
      <c r="L215" s="31"/>
      <c r="M215" s="15"/>
    </row>
    <row r="216" spans="2:13" x14ac:dyDescent="0.2">
      <c r="B216" s="7"/>
      <c r="C216" s="65"/>
      <c r="D216" s="12"/>
      <c r="E216" s="10"/>
      <c r="F216" s="12"/>
      <c r="G216" s="10"/>
      <c r="H216" s="12"/>
      <c r="I216" s="31"/>
      <c r="J216" s="31"/>
      <c r="K216" s="31"/>
      <c r="L216" s="31"/>
      <c r="M216" s="15"/>
    </row>
    <row r="217" spans="2:13" x14ac:dyDescent="0.2">
      <c r="B217" s="7"/>
      <c r="C217" s="65"/>
      <c r="D217" s="12"/>
      <c r="E217" s="10"/>
      <c r="F217" s="12"/>
      <c r="G217" s="10"/>
      <c r="H217" s="12"/>
      <c r="I217" s="31"/>
      <c r="J217" s="31"/>
      <c r="K217" s="31"/>
      <c r="L217" s="31"/>
      <c r="M217" s="15"/>
    </row>
    <row r="218" spans="2:13" x14ac:dyDescent="0.2">
      <c r="B218" s="7"/>
      <c r="C218" s="65"/>
      <c r="D218" s="12"/>
      <c r="E218" s="10"/>
      <c r="F218" s="12"/>
      <c r="G218" s="10"/>
      <c r="H218" s="12"/>
      <c r="I218" s="31"/>
      <c r="J218" s="31"/>
      <c r="K218" s="31"/>
      <c r="L218" s="31"/>
      <c r="M218" s="15"/>
    </row>
    <row r="219" spans="2:13" x14ac:dyDescent="0.2">
      <c r="B219" s="7"/>
      <c r="C219" s="65"/>
      <c r="D219" s="12"/>
      <c r="E219" s="10"/>
      <c r="F219" s="12"/>
      <c r="G219" s="10"/>
      <c r="H219" s="12"/>
      <c r="I219" s="31"/>
      <c r="J219" s="31"/>
      <c r="K219" s="31"/>
      <c r="L219" s="31"/>
      <c r="M219" s="15"/>
    </row>
    <row r="220" spans="2:13" x14ac:dyDescent="0.2">
      <c r="B220" s="7"/>
      <c r="C220" s="65"/>
      <c r="D220" s="12"/>
      <c r="E220" s="10"/>
      <c r="F220" s="12"/>
      <c r="G220" s="10"/>
      <c r="H220" s="12"/>
      <c r="I220" s="31"/>
      <c r="J220" s="31"/>
      <c r="K220" s="31"/>
      <c r="L220" s="31"/>
      <c r="M220" s="15"/>
    </row>
    <row r="221" spans="2:13" x14ac:dyDescent="0.2">
      <c r="B221" s="7"/>
      <c r="C221" s="65"/>
      <c r="D221" s="12"/>
      <c r="E221" s="10"/>
      <c r="F221" s="12"/>
      <c r="G221" s="10"/>
      <c r="H221" s="12"/>
      <c r="I221" s="31"/>
      <c r="J221" s="31"/>
      <c r="K221" s="31"/>
      <c r="L221" s="31"/>
      <c r="M221" s="15"/>
    </row>
    <row r="222" spans="2:13" x14ac:dyDescent="0.2">
      <c r="B222" s="7"/>
      <c r="C222" s="65"/>
      <c r="D222" s="12"/>
      <c r="E222" s="10"/>
      <c r="F222" s="12"/>
      <c r="G222" s="10"/>
      <c r="H222" s="12"/>
      <c r="I222" s="31"/>
      <c r="J222" s="31"/>
      <c r="K222" s="31"/>
      <c r="L222" s="31"/>
      <c r="M222" s="15"/>
    </row>
    <row r="223" spans="2:13" x14ac:dyDescent="0.2">
      <c r="B223" s="7"/>
      <c r="C223" s="65"/>
      <c r="D223" s="12"/>
      <c r="E223" s="10"/>
      <c r="F223" s="12"/>
      <c r="G223" s="10"/>
      <c r="H223" s="12"/>
      <c r="I223" s="31"/>
      <c r="J223" s="31"/>
      <c r="K223" s="31"/>
      <c r="L223" s="31"/>
      <c r="M223" s="15"/>
    </row>
    <row r="224" spans="2:13" x14ac:dyDescent="0.2">
      <c r="B224" s="7"/>
      <c r="C224" s="65"/>
      <c r="D224" s="12"/>
      <c r="E224" s="10"/>
      <c r="F224" s="12"/>
      <c r="G224" s="10"/>
      <c r="H224" s="12"/>
      <c r="I224" s="31"/>
      <c r="J224" s="31"/>
      <c r="K224" s="31"/>
      <c r="L224" s="31"/>
      <c r="M224" s="15"/>
    </row>
    <row r="225" spans="2:13" x14ac:dyDescent="0.2">
      <c r="B225" s="7"/>
      <c r="C225" s="65"/>
      <c r="D225" s="12"/>
      <c r="E225" s="10"/>
      <c r="F225" s="12"/>
      <c r="G225" s="10"/>
      <c r="H225" s="12"/>
      <c r="I225" s="31"/>
      <c r="J225" s="31"/>
      <c r="K225" s="31"/>
      <c r="L225" s="31"/>
      <c r="M225" s="15"/>
    </row>
    <row r="226" spans="2:13" x14ac:dyDescent="0.2">
      <c r="B226" s="7"/>
      <c r="C226" s="65"/>
      <c r="D226" s="12"/>
      <c r="E226" s="10"/>
      <c r="F226" s="12"/>
      <c r="G226" s="10"/>
      <c r="H226" s="12"/>
      <c r="I226" s="31"/>
      <c r="J226" s="31"/>
      <c r="K226" s="31"/>
      <c r="L226" s="31"/>
      <c r="M226" s="15"/>
    </row>
    <row r="227" spans="2:13" x14ac:dyDescent="0.2">
      <c r="B227" s="7"/>
      <c r="C227" s="65"/>
      <c r="D227" s="12"/>
      <c r="E227" s="10"/>
      <c r="F227" s="12"/>
      <c r="G227" s="10"/>
      <c r="H227" s="12"/>
      <c r="I227" s="31"/>
      <c r="J227" s="31"/>
      <c r="K227" s="31"/>
      <c r="L227" s="31"/>
      <c r="M227" s="15"/>
    </row>
    <row r="228" spans="2:13" x14ac:dyDescent="0.2">
      <c r="B228" s="7"/>
      <c r="C228" s="65"/>
      <c r="D228" s="12"/>
      <c r="E228" s="10"/>
      <c r="F228" s="12"/>
      <c r="G228" s="10"/>
      <c r="H228" s="12"/>
      <c r="I228" s="31"/>
      <c r="J228" s="31"/>
      <c r="K228" s="31"/>
      <c r="L228" s="31"/>
      <c r="M228" s="15"/>
    </row>
    <row r="229" spans="2:13" x14ac:dyDescent="0.2">
      <c r="B229" s="7"/>
      <c r="C229" s="65"/>
      <c r="D229" s="12"/>
      <c r="E229" s="10"/>
      <c r="F229" s="12"/>
      <c r="G229" s="10"/>
      <c r="H229" s="12"/>
      <c r="I229" s="31"/>
      <c r="J229" s="31"/>
      <c r="K229" s="31"/>
      <c r="L229" s="31"/>
      <c r="M229" s="15"/>
    </row>
    <row r="230" spans="2:13" x14ac:dyDescent="0.2">
      <c r="B230" s="7"/>
      <c r="C230" s="65"/>
      <c r="D230" s="12"/>
      <c r="E230" s="10"/>
      <c r="F230" s="12"/>
      <c r="G230" s="10"/>
      <c r="H230" s="12"/>
      <c r="I230" s="31"/>
      <c r="J230" s="31"/>
      <c r="K230" s="31"/>
      <c r="L230" s="31"/>
      <c r="M230" s="15"/>
    </row>
    <row r="231" spans="2:13" x14ac:dyDescent="0.2">
      <c r="B231" s="7"/>
      <c r="C231" s="65"/>
      <c r="D231" s="12"/>
      <c r="E231" s="10"/>
      <c r="F231" s="12"/>
      <c r="G231" s="10"/>
      <c r="H231" s="12"/>
      <c r="I231" s="31"/>
      <c r="J231" s="31"/>
      <c r="K231" s="31"/>
      <c r="L231" s="31"/>
      <c r="M231" s="15"/>
    </row>
    <row r="232" spans="2:13" x14ac:dyDescent="0.2">
      <c r="B232" s="7"/>
      <c r="C232" s="65"/>
      <c r="D232" s="12"/>
      <c r="E232" s="10"/>
      <c r="F232" s="12"/>
      <c r="G232" s="10"/>
      <c r="H232" s="12"/>
      <c r="I232" s="31"/>
      <c r="J232" s="31"/>
      <c r="K232" s="31"/>
      <c r="L232" s="31"/>
      <c r="M232" s="15"/>
    </row>
    <row r="233" spans="2:13" x14ac:dyDescent="0.2">
      <c r="B233" s="7"/>
      <c r="C233" s="65"/>
      <c r="D233" s="12"/>
      <c r="E233" s="10"/>
      <c r="F233" s="12"/>
      <c r="G233" s="10"/>
      <c r="H233" s="12"/>
      <c r="I233" s="31"/>
      <c r="J233" s="31"/>
      <c r="K233" s="31"/>
      <c r="L233" s="31"/>
      <c r="M233" s="15"/>
    </row>
    <row r="234" spans="2:13" x14ac:dyDescent="0.2">
      <c r="B234" s="7"/>
      <c r="C234" s="65"/>
      <c r="D234" s="12"/>
      <c r="E234" s="10"/>
      <c r="F234" s="12"/>
      <c r="G234" s="10"/>
      <c r="H234" s="12"/>
      <c r="I234" s="31"/>
      <c r="J234" s="31"/>
      <c r="K234" s="31"/>
      <c r="L234" s="31"/>
      <c r="M234" s="15"/>
    </row>
    <row r="235" spans="2:13" x14ac:dyDescent="0.2">
      <c r="B235" s="7"/>
      <c r="C235" s="65"/>
      <c r="D235" s="12"/>
      <c r="E235" s="10"/>
      <c r="F235" s="12"/>
      <c r="G235" s="10"/>
      <c r="H235" s="12"/>
      <c r="I235" s="31"/>
      <c r="J235" s="31"/>
      <c r="K235" s="31"/>
      <c r="L235" s="31"/>
      <c r="M235" s="15"/>
    </row>
    <row r="236" spans="2:13" x14ac:dyDescent="0.2">
      <c r="B236" s="7"/>
      <c r="C236" s="65"/>
      <c r="D236" s="12"/>
      <c r="E236" s="10"/>
      <c r="F236" s="12"/>
      <c r="G236" s="10"/>
      <c r="H236" s="12"/>
      <c r="I236" s="31"/>
      <c r="J236" s="31"/>
      <c r="K236" s="31"/>
      <c r="L236" s="31"/>
      <c r="M236" s="15"/>
    </row>
    <row r="237" spans="2:13" x14ac:dyDescent="0.2">
      <c r="B237" s="7"/>
      <c r="C237" s="65"/>
      <c r="D237" s="12"/>
      <c r="E237" s="10"/>
      <c r="F237" s="12"/>
      <c r="G237" s="10"/>
      <c r="H237" s="12"/>
      <c r="I237" s="31"/>
      <c r="J237" s="31"/>
      <c r="K237" s="31"/>
      <c r="L237" s="31"/>
      <c r="M237" s="15"/>
    </row>
    <row r="238" spans="2:13" x14ac:dyDescent="0.2">
      <c r="B238" s="7"/>
      <c r="C238" s="65"/>
      <c r="D238" s="12"/>
      <c r="E238" s="10"/>
      <c r="F238" s="12"/>
      <c r="G238" s="10"/>
      <c r="H238" s="12"/>
      <c r="I238" s="31"/>
      <c r="J238" s="31"/>
      <c r="K238" s="31"/>
      <c r="L238" s="31"/>
      <c r="M238" s="15"/>
    </row>
    <row r="239" spans="2:13" x14ac:dyDescent="0.2">
      <c r="B239" s="7"/>
      <c r="C239" s="65"/>
      <c r="D239" s="12"/>
      <c r="E239" s="10"/>
      <c r="F239" s="12"/>
      <c r="G239" s="10"/>
      <c r="H239" s="12"/>
      <c r="I239" s="31"/>
      <c r="J239" s="31"/>
      <c r="K239" s="31"/>
      <c r="L239" s="31"/>
      <c r="M239" s="15"/>
    </row>
    <row r="240" spans="2:13" x14ac:dyDescent="0.2">
      <c r="B240" s="7"/>
      <c r="C240" s="65"/>
      <c r="D240" s="12"/>
      <c r="E240" s="10"/>
      <c r="F240" s="12"/>
      <c r="G240" s="10"/>
      <c r="H240" s="12"/>
      <c r="I240" s="31"/>
      <c r="J240" s="31"/>
      <c r="K240" s="31"/>
      <c r="L240" s="31"/>
      <c r="M240" s="15"/>
    </row>
    <row r="241" spans="2:13" x14ac:dyDescent="0.2">
      <c r="B241" s="7"/>
      <c r="C241" s="65"/>
      <c r="D241" s="12"/>
      <c r="E241" s="10"/>
      <c r="F241" s="12"/>
      <c r="G241" s="10"/>
      <c r="H241" s="12"/>
      <c r="I241" s="31"/>
      <c r="J241" s="31"/>
      <c r="K241" s="31"/>
      <c r="L241" s="31"/>
      <c r="M241" s="15"/>
    </row>
    <row r="242" spans="2:13" x14ac:dyDescent="0.2">
      <c r="B242" s="7"/>
      <c r="C242" s="65"/>
      <c r="D242" s="12"/>
      <c r="E242" s="10"/>
      <c r="F242" s="12"/>
      <c r="G242" s="10"/>
      <c r="H242" s="12"/>
      <c r="I242" s="31"/>
      <c r="J242" s="31"/>
      <c r="K242" s="31"/>
      <c r="L242" s="31"/>
      <c r="M242" s="15"/>
    </row>
    <row r="243" spans="2:13" x14ac:dyDescent="0.2">
      <c r="B243" s="7"/>
      <c r="C243" s="65"/>
      <c r="D243" s="12"/>
      <c r="E243" s="10"/>
      <c r="F243" s="12"/>
      <c r="G243" s="10"/>
      <c r="H243" s="12"/>
      <c r="I243" s="31"/>
      <c r="J243" s="31"/>
      <c r="K243" s="31"/>
      <c r="L243" s="31"/>
      <c r="M243" s="15"/>
    </row>
    <row r="244" spans="2:13" x14ac:dyDescent="0.2">
      <c r="B244" s="7"/>
      <c r="C244" s="65"/>
      <c r="D244" s="12"/>
      <c r="E244" s="10"/>
      <c r="F244" s="12"/>
      <c r="G244" s="10"/>
      <c r="H244" s="12"/>
      <c r="I244" s="31"/>
      <c r="J244" s="31"/>
      <c r="K244" s="31"/>
      <c r="L244" s="31"/>
      <c r="M244" s="15"/>
    </row>
    <row r="245" spans="2:13" x14ac:dyDescent="0.2">
      <c r="B245" s="7"/>
      <c r="C245" s="65"/>
      <c r="D245" s="12"/>
      <c r="E245" s="10"/>
      <c r="F245" s="12"/>
      <c r="G245" s="10"/>
      <c r="H245" s="12"/>
      <c r="I245" s="31"/>
      <c r="J245" s="31"/>
      <c r="K245" s="31"/>
      <c r="L245" s="31"/>
      <c r="M245" s="15"/>
    </row>
    <row r="246" spans="2:13" x14ac:dyDescent="0.2">
      <c r="B246" s="7"/>
      <c r="C246" s="65"/>
      <c r="D246" s="12"/>
      <c r="E246" s="10"/>
      <c r="F246" s="12"/>
      <c r="G246" s="10"/>
      <c r="H246" s="12"/>
      <c r="I246" s="31"/>
      <c r="J246" s="31"/>
      <c r="K246" s="31"/>
      <c r="L246" s="31"/>
      <c r="M246" s="15"/>
    </row>
    <row r="247" spans="2:13" x14ac:dyDescent="0.2">
      <c r="B247" s="7"/>
      <c r="C247" s="65"/>
      <c r="D247" s="12"/>
      <c r="E247" s="10"/>
      <c r="F247" s="12"/>
      <c r="G247" s="10"/>
      <c r="H247" s="12"/>
      <c r="I247" s="31"/>
      <c r="J247" s="31"/>
      <c r="K247" s="31"/>
      <c r="L247" s="31"/>
      <c r="M247" s="15"/>
    </row>
    <row r="248" spans="2:13" x14ac:dyDescent="0.2">
      <c r="B248" s="7"/>
      <c r="C248" s="65"/>
      <c r="D248" s="12"/>
      <c r="E248" s="10"/>
      <c r="F248" s="12"/>
      <c r="G248" s="10"/>
      <c r="H248" s="12"/>
      <c r="I248" s="31"/>
      <c r="J248" s="31"/>
      <c r="K248" s="31"/>
      <c r="L248" s="31"/>
      <c r="M248" s="15"/>
    </row>
    <row r="249" spans="2:13" x14ac:dyDescent="0.2">
      <c r="B249" s="7"/>
      <c r="C249" s="65"/>
      <c r="D249" s="12"/>
      <c r="E249" s="10"/>
      <c r="F249" s="12"/>
      <c r="G249" s="10"/>
      <c r="H249" s="12"/>
      <c r="I249" s="31"/>
      <c r="J249" s="31"/>
      <c r="K249" s="31"/>
      <c r="L249" s="31"/>
      <c r="M249" s="15"/>
    </row>
    <row r="250" spans="2:13" x14ac:dyDescent="0.2">
      <c r="B250" s="7"/>
      <c r="C250" s="65"/>
      <c r="D250" s="12"/>
      <c r="E250" s="10"/>
      <c r="F250" s="12"/>
      <c r="G250" s="10"/>
      <c r="H250" s="12"/>
      <c r="I250" s="31"/>
      <c r="J250" s="31"/>
      <c r="K250" s="31"/>
      <c r="L250" s="31"/>
      <c r="M250" s="15"/>
    </row>
    <row r="251" spans="2:13" x14ac:dyDescent="0.2">
      <c r="B251" s="7"/>
      <c r="C251" s="65"/>
      <c r="D251" s="12"/>
      <c r="E251" s="10"/>
      <c r="F251" s="12"/>
      <c r="G251" s="10"/>
      <c r="H251" s="12"/>
      <c r="I251" s="31"/>
      <c r="J251" s="31"/>
      <c r="K251" s="31"/>
      <c r="L251" s="31"/>
      <c r="M251" s="15"/>
    </row>
    <row r="252" spans="2:13" x14ac:dyDescent="0.2">
      <c r="B252" s="7"/>
      <c r="C252" s="65"/>
      <c r="D252" s="12"/>
      <c r="E252" s="10"/>
      <c r="F252" s="12"/>
      <c r="G252" s="10"/>
      <c r="H252" s="12"/>
      <c r="I252" s="31"/>
      <c r="J252" s="31"/>
      <c r="K252" s="31"/>
      <c r="L252" s="31"/>
      <c r="M252" s="15"/>
    </row>
    <row r="253" spans="2:13" x14ac:dyDescent="0.2">
      <c r="B253" s="7"/>
      <c r="C253" s="65"/>
      <c r="D253" s="12"/>
      <c r="E253" s="10"/>
      <c r="F253" s="12"/>
      <c r="G253" s="10"/>
      <c r="H253" s="12"/>
      <c r="I253" s="31"/>
      <c r="J253" s="31"/>
      <c r="K253" s="31"/>
      <c r="L253" s="31"/>
      <c r="M253" s="15"/>
    </row>
    <row r="254" spans="2:13" x14ac:dyDescent="0.2">
      <c r="B254" s="7"/>
      <c r="C254" s="65"/>
      <c r="D254" s="12"/>
      <c r="E254" s="10"/>
      <c r="F254" s="12"/>
      <c r="G254" s="10"/>
      <c r="H254" s="12"/>
      <c r="I254" s="31"/>
      <c r="J254" s="31"/>
      <c r="K254" s="31"/>
      <c r="L254" s="31"/>
      <c r="M254" s="15"/>
    </row>
    <row r="255" spans="2:13" x14ac:dyDescent="0.2">
      <c r="B255" s="7"/>
      <c r="C255" s="65"/>
      <c r="D255" s="12"/>
      <c r="E255" s="10"/>
      <c r="F255" s="12"/>
      <c r="G255" s="10"/>
      <c r="H255" s="12"/>
      <c r="I255" s="31"/>
      <c r="J255" s="31"/>
      <c r="K255" s="31"/>
      <c r="L255" s="31"/>
      <c r="M255" s="15"/>
    </row>
    <row r="256" spans="2:13" x14ac:dyDescent="0.2">
      <c r="B256" s="7"/>
      <c r="C256" s="65"/>
      <c r="D256" s="12"/>
      <c r="E256" s="10"/>
      <c r="F256" s="12"/>
      <c r="G256" s="10"/>
      <c r="H256" s="12"/>
      <c r="I256" s="31"/>
      <c r="J256" s="31"/>
      <c r="K256" s="31"/>
      <c r="L256" s="31"/>
      <c r="M256" s="15"/>
    </row>
    <row r="257" spans="2:13" x14ac:dyDescent="0.2">
      <c r="B257" s="7"/>
      <c r="C257" s="65"/>
      <c r="D257" s="12"/>
      <c r="E257" s="10"/>
      <c r="F257" s="12"/>
      <c r="G257" s="10"/>
      <c r="H257" s="12"/>
      <c r="I257" s="31"/>
      <c r="J257" s="31"/>
      <c r="K257" s="31"/>
      <c r="L257" s="31"/>
      <c r="M257" s="15"/>
    </row>
    <row r="258" spans="2:13" x14ac:dyDescent="0.2">
      <c r="B258" s="7"/>
      <c r="C258" s="65"/>
      <c r="D258" s="12"/>
      <c r="E258" s="10"/>
      <c r="F258" s="12"/>
      <c r="G258" s="10"/>
      <c r="H258" s="12"/>
      <c r="I258" s="31"/>
      <c r="J258" s="31"/>
      <c r="K258" s="31"/>
      <c r="L258" s="31"/>
      <c r="M258" s="15"/>
    </row>
    <row r="259" spans="2:13" x14ac:dyDescent="0.2">
      <c r="B259" s="7"/>
      <c r="C259" s="65"/>
      <c r="D259" s="12"/>
      <c r="E259" s="10"/>
      <c r="F259" s="12"/>
      <c r="G259" s="10"/>
      <c r="H259" s="12"/>
      <c r="I259" s="31"/>
      <c r="J259" s="31"/>
      <c r="K259" s="31"/>
      <c r="L259" s="31"/>
      <c r="M259" s="15"/>
    </row>
    <row r="260" spans="2:13" x14ac:dyDescent="0.2">
      <c r="B260" s="7"/>
      <c r="C260" s="65"/>
      <c r="D260" s="12"/>
      <c r="E260" s="10"/>
      <c r="F260" s="12"/>
      <c r="G260" s="10"/>
      <c r="H260" s="12"/>
      <c r="I260" s="31"/>
      <c r="J260" s="31"/>
      <c r="K260" s="31"/>
      <c r="L260" s="31"/>
      <c r="M260" s="15"/>
    </row>
    <row r="261" spans="2:13" x14ac:dyDescent="0.2">
      <c r="B261" s="7"/>
      <c r="C261" s="65"/>
      <c r="D261" s="12"/>
      <c r="E261" s="10"/>
      <c r="F261" s="12"/>
      <c r="G261" s="10"/>
      <c r="H261" s="12"/>
      <c r="I261" s="31"/>
      <c r="J261" s="31"/>
      <c r="K261" s="31"/>
      <c r="L261" s="31"/>
      <c r="M261" s="15"/>
    </row>
    <row r="262" spans="2:13" x14ac:dyDescent="0.2">
      <c r="B262" s="7"/>
      <c r="C262" s="65"/>
      <c r="D262" s="12"/>
      <c r="E262" s="10"/>
      <c r="F262" s="12"/>
      <c r="G262" s="10"/>
      <c r="H262" s="12"/>
      <c r="I262" s="31"/>
      <c r="J262" s="31"/>
      <c r="K262" s="31"/>
      <c r="L262" s="31"/>
      <c r="M262" s="15"/>
    </row>
    <row r="263" spans="2:13" x14ac:dyDescent="0.2">
      <c r="B263" s="7"/>
      <c r="C263" s="65"/>
      <c r="D263" s="12"/>
      <c r="E263" s="10"/>
      <c r="F263" s="12"/>
      <c r="G263" s="10"/>
      <c r="H263" s="12"/>
      <c r="I263" s="31"/>
      <c r="J263" s="31"/>
      <c r="K263" s="31"/>
      <c r="L263" s="31"/>
      <c r="M263" s="15"/>
    </row>
  </sheetData>
  <mergeCells count="49">
    <mergeCell ref="C190:C193"/>
    <mergeCell ref="C108:C114"/>
    <mergeCell ref="C154:C157"/>
    <mergeCell ref="C126:C132"/>
    <mergeCell ref="C187:C189"/>
    <mergeCell ref="C169:C172"/>
    <mergeCell ref="C173:C179"/>
    <mergeCell ref="C158:C167"/>
    <mergeCell ref="C180:C184"/>
    <mergeCell ref="C116:C124"/>
    <mergeCell ref="C133:C148"/>
    <mergeCell ref="C150:C153"/>
    <mergeCell ref="C185:C186"/>
    <mergeCell ref="M145:M148"/>
    <mergeCell ref="M133:M135"/>
    <mergeCell ref="M136:M137"/>
    <mergeCell ref="M138:M144"/>
    <mergeCell ref="B2:M2"/>
    <mergeCell ref="C4:C5"/>
    <mergeCell ref="D4:E4"/>
    <mergeCell ref="F4:G4"/>
    <mergeCell ref="H4:I4"/>
    <mergeCell ref="M4:M5"/>
    <mergeCell ref="B4:B5"/>
    <mergeCell ref="J4:L4"/>
    <mergeCell ref="M18:M19"/>
    <mergeCell ref="C43:C44"/>
    <mergeCell ref="C25:C27"/>
    <mergeCell ref="M28:M33"/>
    <mergeCell ref="C28:C33"/>
    <mergeCell ref="C34:C42"/>
    <mergeCell ref="M22:M23"/>
    <mergeCell ref="C9:C23"/>
    <mergeCell ref="M9:M17"/>
    <mergeCell ref="M92:M107"/>
    <mergeCell ref="C45:C47"/>
    <mergeCell ref="M48:M52"/>
    <mergeCell ref="M54:M55"/>
    <mergeCell ref="M57:M58"/>
    <mergeCell ref="C48:C61"/>
    <mergeCell ref="C92:C97"/>
    <mergeCell ref="C98:C107"/>
    <mergeCell ref="C62:C70"/>
    <mergeCell ref="C71:C86"/>
    <mergeCell ref="M72:M79"/>
    <mergeCell ref="M81:M82"/>
    <mergeCell ref="M84:M85"/>
    <mergeCell ref="C87:C88"/>
    <mergeCell ref="C89:C91"/>
  </mergeCells>
  <pageMargins left="0.70866141732283472" right="0.70866141732283472" top="0.74803149606299213" bottom="0.74803149606299213" header="0.31496062992125984" footer="0.31496062992125984"/>
  <pageSetup paperSize="8" scale="55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2"/>
  <sheetViews>
    <sheetView tabSelected="1" zoomScale="85" zoomScaleNormal="85" workbookViewId="0">
      <selection activeCell="B2" sqref="B2:O32"/>
    </sheetView>
  </sheetViews>
  <sheetFormatPr defaultRowHeight="12.75" x14ac:dyDescent="0.2"/>
  <cols>
    <col min="1" max="1" width="9.140625" style="1"/>
    <col min="2" max="2" width="7.28515625" style="1" customWidth="1"/>
    <col min="3" max="3" width="25" style="64" customWidth="1"/>
    <col min="4" max="4" width="10.7109375" style="1" customWidth="1"/>
    <col min="5" max="5" width="33.7109375" style="1" customWidth="1"/>
    <col min="6" max="6" width="10.85546875" style="6" customWidth="1"/>
    <col min="7" max="7" width="32.140625" style="1" customWidth="1"/>
    <col min="8" max="8" width="9.85546875" style="6" customWidth="1"/>
    <col min="9" max="9" width="37.140625" style="1" customWidth="1"/>
    <col min="10" max="11" width="11" style="6" customWidth="1"/>
    <col min="12" max="13" width="16.28515625" style="1" customWidth="1"/>
    <col min="14" max="14" width="18.28515625" style="1" customWidth="1"/>
    <col min="15" max="15" width="38.28515625" style="1" customWidth="1"/>
    <col min="16" max="16384" width="9.140625" style="1"/>
  </cols>
  <sheetData>
    <row r="2" spans="2:15" ht="50.25" customHeight="1" x14ac:dyDescent="0.25">
      <c r="B2" s="112" t="s">
        <v>417</v>
      </c>
      <c r="C2" s="112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4" spans="2:15" ht="45" customHeight="1" x14ac:dyDescent="0.2">
      <c r="B4" s="93" t="s">
        <v>0</v>
      </c>
      <c r="C4" s="90" t="s">
        <v>27</v>
      </c>
      <c r="D4" s="114" t="s">
        <v>26</v>
      </c>
      <c r="E4" s="113" t="s">
        <v>1</v>
      </c>
      <c r="F4" s="113"/>
      <c r="G4" s="113" t="s">
        <v>37</v>
      </c>
      <c r="H4" s="113"/>
      <c r="I4" s="113" t="s">
        <v>4</v>
      </c>
      <c r="J4" s="113"/>
      <c r="K4" s="96" t="s">
        <v>36</v>
      </c>
      <c r="L4" s="97"/>
      <c r="M4" s="97"/>
      <c r="N4" s="98"/>
      <c r="O4" s="93" t="s">
        <v>6</v>
      </c>
    </row>
    <row r="5" spans="2:15" s="4" customFormat="1" ht="63.75" x14ac:dyDescent="0.25">
      <c r="B5" s="93"/>
      <c r="C5" s="91"/>
      <c r="D5" s="115"/>
      <c r="E5" s="2" t="s">
        <v>2</v>
      </c>
      <c r="F5" s="3" t="s">
        <v>5</v>
      </c>
      <c r="G5" s="2" t="s">
        <v>2</v>
      </c>
      <c r="H5" s="3" t="s">
        <v>5</v>
      </c>
      <c r="I5" s="2" t="s">
        <v>2</v>
      </c>
      <c r="J5" s="3" t="s">
        <v>5</v>
      </c>
      <c r="K5" s="3" t="s">
        <v>22</v>
      </c>
      <c r="L5" s="3" t="s">
        <v>7</v>
      </c>
      <c r="M5" s="3" t="s">
        <v>8</v>
      </c>
      <c r="N5" s="3" t="s">
        <v>9</v>
      </c>
      <c r="O5" s="93"/>
    </row>
    <row r="6" spans="2:15" ht="25.5" x14ac:dyDescent="0.2">
      <c r="B6" s="5">
        <v>1</v>
      </c>
      <c r="C6" s="74" t="s">
        <v>482</v>
      </c>
      <c r="D6" s="20">
        <v>5.8</v>
      </c>
      <c r="E6" s="16" t="s">
        <v>145</v>
      </c>
      <c r="F6" s="8" t="s">
        <v>146</v>
      </c>
      <c r="G6" s="15" t="s">
        <v>33</v>
      </c>
      <c r="H6" s="8">
        <v>8.43</v>
      </c>
      <c r="I6" s="15" t="s">
        <v>147</v>
      </c>
      <c r="J6" s="10">
        <v>20</v>
      </c>
      <c r="K6" s="7" t="s">
        <v>23</v>
      </c>
      <c r="L6" s="22">
        <v>10.5375</v>
      </c>
      <c r="M6" s="22">
        <v>12.0549</v>
      </c>
      <c r="N6" s="22">
        <v>12.0549</v>
      </c>
      <c r="O6" s="5" t="s">
        <v>144</v>
      </c>
    </row>
    <row r="7" spans="2:15" ht="38.25" x14ac:dyDescent="0.2">
      <c r="B7" s="5">
        <v>2</v>
      </c>
      <c r="C7" s="75"/>
      <c r="D7" s="20">
        <v>5.8</v>
      </c>
      <c r="E7" s="21" t="s">
        <v>148</v>
      </c>
      <c r="F7" s="8" t="s">
        <v>146</v>
      </c>
      <c r="G7" s="15" t="s">
        <v>33</v>
      </c>
      <c r="H7" s="8">
        <v>10.88</v>
      </c>
      <c r="I7" s="15" t="s">
        <v>147</v>
      </c>
      <c r="J7" s="7">
        <v>50</v>
      </c>
      <c r="K7" s="7" t="s">
        <v>24</v>
      </c>
      <c r="L7" s="22">
        <v>13.600000000000001</v>
      </c>
      <c r="M7" s="22">
        <v>15.558400000000001</v>
      </c>
      <c r="N7" s="22">
        <v>15.558400000000001</v>
      </c>
      <c r="O7" s="5" t="s">
        <v>144</v>
      </c>
    </row>
    <row r="8" spans="2:15" x14ac:dyDescent="0.2">
      <c r="B8" s="54">
        <v>3</v>
      </c>
      <c r="C8" s="75"/>
      <c r="D8" s="20">
        <v>5.8</v>
      </c>
      <c r="E8" s="15" t="s">
        <v>38</v>
      </c>
      <c r="F8" s="8">
        <v>150</v>
      </c>
      <c r="G8" s="15" t="s">
        <v>33</v>
      </c>
      <c r="H8" s="8">
        <v>15.1</v>
      </c>
      <c r="I8" s="15" t="s">
        <v>149</v>
      </c>
      <c r="J8" s="7">
        <v>50</v>
      </c>
      <c r="K8" s="7" t="s">
        <v>25</v>
      </c>
      <c r="L8" s="22">
        <v>18.875</v>
      </c>
      <c r="M8" s="22">
        <v>21.593</v>
      </c>
      <c r="N8" s="22">
        <v>21.593</v>
      </c>
      <c r="O8" s="5" t="s">
        <v>144</v>
      </c>
    </row>
    <row r="9" spans="2:15" x14ac:dyDescent="0.2">
      <c r="B9" s="54">
        <v>4</v>
      </c>
      <c r="C9" s="75"/>
      <c r="D9" s="20">
        <v>5.8</v>
      </c>
      <c r="E9" s="15" t="s">
        <v>34</v>
      </c>
      <c r="F9" s="8">
        <v>100</v>
      </c>
      <c r="G9" s="15" t="s">
        <v>33</v>
      </c>
      <c r="H9" s="8">
        <v>3.75</v>
      </c>
      <c r="I9" s="15" t="s">
        <v>35</v>
      </c>
      <c r="J9" s="7">
        <v>50</v>
      </c>
      <c r="K9" s="7" t="s">
        <v>154</v>
      </c>
      <c r="L9" s="22">
        <v>4.6875</v>
      </c>
      <c r="M9" s="22">
        <v>5.3624999999999998</v>
      </c>
      <c r="N9" s="22">
        <v>5.3624999999999998</v>
      </c>
      <c r="O9" s="5" t="s">
        <v>150</v>
      </c>
    </row>
    <row r="10" spans="2:15" x14ac:dyDescent="0.2">
      <c r="B10" s="54">
        <v>5</v>
      </c>
      <c r="C10" s="75"/>
      <c r="D10" s="20">
        <v>5.8</v>
      </c>
      <c r="E10" s="15" t="s">
        <v>34</v>
      </c>
      <c r="F10" s="8">
        <v>100</v>
      </c>
      <c r="G10" s="15" t="s">
        <v>33</v>
      </c>
      <c r="H10" s="8">
        <v>4.34</v>
      </c>
      <c r="I10" s="15" t="s">
        <v>35</v>
      </c>
      <c r="J10" s="7">
        <v>50</v>
      </c>
      <c r="K10" s="7" t="s">
        <v>155</v>
      </c>
      <c r="L10" s="22">
        <v>5.4249999999999998</v>
      </c>
      <c r="M10" s="22">
        <v>6.2061999999999999</v>
      </c>
      <c r="N10" s="22">
        <v>6.2061999999999999</v>
      </c>
      <c r="O10" s="5" t="s">
        <v>151</v>
      </c>
    </row>
    <row r="11" spans="2:15" x14ac:dyDescent="0.2">
      <c r="B11" s="54">
        <v>6</v>
      </c>
      <c r="C11" s="75"/>
      <c r="D11" s="20">
        <v>5.8</v>
      </c>
      <c r="E11" s="15" t="s">
        <v>34</v>
      </c>
      <c r="F11" s="8" t="s">
        <v>45</v>
      </c>
      <c r="G11" s="15" t="s">
        <v>33</v>
      </c>
      <c r="H11" s="8">
        <v>6.04</v>
      </c>
      <c r="I11" s="15" t="s">
        <v>35</v>
      </c>
      <c r="J11" s="7">
        <v>50</v>
      </c>
      <c r="K11" s="7" t="s">
        <v>23</v>
      </c>
      <c r="L11" s="22">
        <v>7.55</v>
      </c>
      <c r="M11" s="22">
        <v>8.6372</v>
      </c>
      <c r="N11" s="22">
        <v>8.6372</v>
      </c>
      <c r="O11" s="5" t="s">
        <v>152</v>
      </c>
    </row>
    <row r="12" spans="2:15" x14ac:dyDescent="0.2">
      <c r="B12" s="54">
        <v>7</v>
      </c>
      <c r="C12" s="76"/>
      <c r="D12" s="20">
        <v>5.8</v>
      </c>
      <c r="E12" s="15" t="s">
        <v>34</v>
      </c>
      <c r="F12" s="8">
        <v>100</v>
      </c>
      <c r="G12" s="15" t="s">
        <v>33</v>
      </c>
      <c r="H12" s="8">
        <v>7.52</v>
      </c>
      <c r="I12" s="15" t="s">
        <v>35</v>
      </c>
      <c r="J12" s="7">
        <v>50</v>
      </c>
      <c r="K12" s="7" t="s">
        <v>24</v>
      </c>
      <c r="L12" s="22">
        <v>9.3999999999999986</v>
      </c>
      <c r="M12" s="22">
        <v>10.753599999999999</v>
      </c>
      <c r="N12" s="22">
        <v>10.753599999999999</v>
      </c>
      <c r="O12" s="5" t="s">
        <v>153</v>
      </c>
    </row>
    <row r="13" spans="2:15" ht="15" x14ac:dyDescent="0.25">
      <c r="B13" s="54">
        <v>8</v>
      </c>
      <c r="C13" s="83" t="s">
        <v>42</v>
      </c>
      <c r="D13" s="105">
        <v>5.8</v>
      </c>
      <c r="E13" s="104" t="s">
        <v>484</v>
      </c>
      <c r="F13" s="105">
        <v>120</v>
      </c>
      <c r="G13" s="104" t="s">
        <v>107</v>
      </c>
      <c r="H13" s="35">
        <v>5270</v>
      </c>
      <c r="I13" s="104" t="s">
        <v>485</v>
      </c>
      <c r="J13" s="105">
        <v>60</v>
      </c>
      <c r="K13" s="67" t="s">
        <v>155</v>
      </c>
      <c r="L13" s="35">
        <v>8.2200000000000006</v>
      </c>
      <c r="M13" s="35">
        <v>9.11</v>
      </c>
      <c r="N13" s="35">
        <v>9.93</v>
      </c>
      <c r="O13" s="68"/>
    </row>
    <row r="14" spans="2:15" ht="15" x14ac:dyDescent="0.25">
      <c r="B14" s="54">
        <v>9</v>
      </c>
      <c r="C14" s="83"/>
      <c r="D14" s="105"/>
      <c r="E14" s="104"/>
      <c r="F14" s="105"/>
      <c r="G14" s="104"/>
      <c r="H14" s="35">
        <v>8990</v>
      </c>
      <c r="I14" s="104"/>
      <c r="J14" s="105"/>
      <c r="K14" s="67" t="s">
        <v>23</v>
      </c>
      <c r="L14" s="35">
        <v>14.02</v>
      </c>
      <c r="M14" s="35">
        <v>15.54</v>
      </c>
      <c r="N14" s="35">
        <v>16.95</v>
      </c>
      <c r="O14" s="68"/>
    </row>
    <row r="15" spans="2:15" ht="15" x14ac:dyDescent="0.25">
      <c r="B15" s="54">
        <v>10</v>
      </c>
      <c r="C15" s="83"/>
      <c r="D15" s="105"/>
      <c r="E15" s="104"/>
      <c r="F15" s="105"/>
      <c r="G15" s="104"/>
      <c r="H15" s="35">
        <v>14310</v>
      </c>
      <c r="I15" s="104"/>
      <c r="J15" s="105"/>
      <c r="K15" s="67" t="s">
        <v>24</v>
      </c>
      <c r="L15" s="35">
        <v>22.33</v>
      </c>
      <c r="M15" s="35">
        <v>24.74</v>
      </c>
      <c r="N15" s="35">
        <v>26.97</v>
      </c>
      <c r="O15" s="68"/>
    </row>
    <row r="16" spans="2:15" ht="15" x14ac:dyDescent="0.25">
      <c r="B16" s="54">
        <v>11</v>
      </c>
      <c r="C16" s="83"/>
      <c r="D16" s="105">
        <v>5.8</v>
      </c>
      <c r="E16" s="104" t="s">
        <v>105</v>
      </c>
      <c r="F16" s="105">
        <v>80</v>
      </c>
      <c r="G16" s="104" t="s">
        <v>107</v>
      </c>
      <c r="H16" s="35">
        <v>5270</v>
      </c>
      <c r="I16" s="104" t="s">
        <v>485</v>
      </c>
      <c r="J16" s="105">
        <v>60</v>
      </c>
      <c r="K16" s="67" t="s">
        <v>155</v>
      </c>
      <c r="L16" s="35">
        <v>8.2200000000000006</v>
      </c>
      <c r="M16" s="35">
        <v>9.11</v>
      </c>
      <c r="N16" s="35">
        <v>9.93</v>
      </c>
      <c r="O16" s="68"/>
    </row>
    <row r="17" spans="2:15" ht="15" x14ac:dyDescent="0.25">
      <c r="B17" s="54">
        <v>12</v>
      </c>
      <c r="C17" s="83"/>
      <c r="D17" s="105"/>
      <c r="E17" s="104"/>
      <c r="F17" s="105"/>
      <c r="G17" s="104"/>
      <c r="H17" s="35">
        <v>8990</v>
      </c>
      <c r="I17" s="104"/>
      <c r="J17" s="105"/>
      <c r="K17" s="67" t="s">
        <v>23</v>
      </c>
      <c r="L17" s="35">
        <v>14.02</v>
      </c>
      <c r="M17" s="35">
        <v>15.54</v>
      </c>
      <c r="N17" s="35">
        <v>16.95</v>
      </c>
      <c r="O17" s="68"/>
    </row>
    <row r="18" spans="2:15" ht="15" x14ac:dyDescent="0.25">
      <c r="B18" s="54">
        <v>13</v>
      </c>
      <c r="C18" s="83"/>
      <c r="D18" s="105"/>
      <c r="E18" s="104"/>
      <c r="F18" s="105"/>
      <c r="G18" s="104"/>
      <c r="H18" s="35">
        <v>14310</v>
      </c>
      <c r="I18" s="104"/>
      <c r="J18" s="105"/>
      <c r="K18" s="67" t="s">
        <v>24</v>
      </c>
      <c r="L18" s="35">
        <v>22.33</v>
      </c>
      <c r="M18" s="35">
        <v>24.74</v>
      </c>
      <c r="N18" s="35">
        <v>26.97</v>
      </c>
      <c r="O18" s="68"/>
    </row>
    <row r="19" spans="2:15" x14ac:dyDescent="0.2">
      <c r="B19" s="54">
        <v>14</v>
      </c>
      <c r="C19" s="100" t="s">
        <v>483</v>
      </c>
      <c r="D19" s="20">
        <v>5.8</v>
      </c>
      <c r="E19" s="39" t="s">
        <v>208</v>
      </c>
      <c r="F19" s="41">
        <v>60</v>
      </c>
      <c r="G19" s="39" t="s">
        <v>209</v>
      </c>
      <c r="H19" s="41">
        <v>10000</v>
      </c>
      <c r="I19" s="39" t="s">
        <v>210</v>
      </c>
      <c r="J19" s="45">
        <v>60</v>
      </c>
      <c r="K19" s="45" t="s">
        <v>24</v>
      </c>
      <c r="L19" s="46">
        <v>13.200000000000001</v>
      </c>
      <c r="M19" s="46">
        <v>14.399999999999999</v>
      </c>
      <c r="N19" s="46">
        <v>15.600000000000001</v>
      </c>
      <c r="O19" s="47"/>
    </row>
    <row r="20" spans="2:15" x14ac:dyDescent="0.2">
      <c r="B20" s="54">
        <v>15</v>
      </c>
      <c r="C20" s="100"/>
      <c r="D20" s="20">
        <v>5.8</v>
      </c>
      <c r="E20" s="15" t="s">
        <v>208</v>
      </c>
      <c r="F20" s="24">
        <v>60</v>
      </c>
      <c r="G20" s="15" t="s">
        <v>209</v>
      </c>
      <c r="H20" s="24">
        <v>7000</v>
      </c>
      <c r="I20" s="15" t="s">
        <v>210</v>
      </c>
      <c r="J20" s="7">
        <v>60</v>
      </c>
      <c r="K20" s="7" t="s">
        <v>23</v>
      </c>
      <c r="L20" s="22">
        <v>9.240000000000002</v>
      </c>
      <c r="M20" s="22">
        <v>10.08</v>
      </c>
      <c r="N20" s="22">
        <v>10.920000000000002</v>
      </c>
      <c r="O20" s="5"/>
    </row>
    <row r="21" spans="2:15" x14ac:dyDescent="0.2">
      <c r="B21" s="54">
        <v>16</v>
      </c>
      <c r="C21" s="100"/>
      <c r="D21" s="20">
        <v>5.8</v>
      </c>
      <c r="E21" s="15" t="s">
        <v>208</v>
      </c>
      <c r="F21" s="24">
        <v>60</v>
      </c>
      <c r="G21" s="15" t="s">
        <v>209</v>
      </c>
      <c r="H21" s="24">
        <v>5000</v>
      </c>
      <c r="I21" s="15" t="s">
        <v>210</v>
      </c>
      <c r="J21" s="7">
        <v>60</v>
      </c>
      <c r="K21" s="7" t="s">
        <v>155</v>
      </c>
      <c r="L21" s="22">
        <v>6.6000000000000005</v>
      </c>
      <c r="M21" s="22">
        <v>7.1999999999999993</v>
      </c>
      <c r="N21" s="22">
        <v>7.8000000000000007</v>
      </c>
      <c r="O21" s="5"/>
    </row>
    <row r="22" spans="2:15" x14ac:dyDescent="0.2">
      <c r="B22" s="54">
        <v>17</v>
      </c>
      <c r="C22" s="101"/>
      <c r="D22" s="20">
        <v>5.8</v>
      </c>
      <c r="E22" s="15" t="s">
        <v>208</v>
      </c>
      <c r="F22" s="24">
        <v>60</v>
      </c>
      <c r="G22" s="15" t="s">
        <v>209</v>
      </c>
      <c r="H22" s="24">
        <v>5000</v>
      </c>
      <c r="I22" s="15" t="s">
        <v>210</v>
      </c>
      <c r="J22" s="7">
        <v>60</v>
      </c>
      <c r="K22" s="7" t="s">
        <v>154</v>
      </c>
      <c r="L22" s="22">
        <v>6.6000000000000005</v>
      </c>
      <c r="M22" s="22">
        <v>7.1999999999999993</v>
      </c>
      <c r="N22" s="22">
        <v>7.8000000000000007</v>
      </c>
      <c r="O22" s="5"/>
    </row>
    <row r="23" spans="2:15" x14ac:dyDescent="0.2">
      <c r="B23" s="54">
        <v>18</v>
      </c>
      <c r="C23" s="62" t="s">
        <v>211</v>
      </c>
      <c r="D23" s="10">
        <v>5.8</v>
      </c>
      <c r="E23" s="15" t="s">
        <v>214</v>
      </c>
      <c r="F23" s="25">
        <v>85</v>
      </c>
      <c r="G23" s="15" t="s">
        <v>212</v>
      </c>
      <c r="H23" s="25">
        <v>5100</v>
      </c>
      <c r="I23" s="15" t="s">
        <v>213</v>
      </c>
      <c r="J23" s="7">
        <v>50</v>
      </c>
      <c r="K23" s="7" t="s">
        <v>155</v>
      </c>
      <c r="L23" s="22">
        <v>6.76</v>
      </c>
      <c r="M23" s="22">
        <v>7.89</v>
      </c>
      <c r="N23" s="22">
        <v>11.82</v>
      </c>
      <c r="O23" s="5" t="s">
        <v>150</v>
      </c>
    </row>
    <row r="24" spans="2:15" x14ac:dyDescent="0.2">
      <c r="B24" s="54">
        <v>19</v>
      </c>
      <c r="C24" s="74" t="s">
        <v>413</v>
      </c>
      <c r="D24" s="106">
        <v>5.8</v>
      </c>
      <c r="E24" s="109" t="s">
        <v>395</v>
      </c>
      <c r="F24" s="31">
        <v>150</v>
      </c>
      <c r="G24" s="109" t="s">
        <v>396</v>
      </c>
      <c r="H24" s="31" t="s">
        <v>405</v>
      </c>
      <c r="I24" s="15" t="s">
        <v>15</v>
      </c>
      <c r="J24" s="7" t="s">
        <v>15</v>
      </c>
      <c r="K24" s="7" t="s">
        <v>154</v>
      </c>
      <c r="L24" s="22" t="s">
        <v>397</v>
      </c>
      <c r="M24" s="22" t="s">
        <v>401</v>
      </c>
      <c r="N24" s="22" t="s">
        <v>409</v>
      </c>
      <c r="O24" s="5"/>
    </row>
    <row r="25" spans="2:15" x14ac:dyDescent="0.2">
      <c r="B25" s="54">
        <v>20</v>
      </c>
      <c r="C25" s="75"/>
      <c r="D25" s="107"/>
      <c r="E25" s="110"/>
      <c r="F25" s="31">
        <v>150</v>
      </c>
      <c r="G25" s="110"/>
      <c r="H25" s="31" t="s">
        <v>406</v>
      </c>
      <c r="I25" s="15" t="s">
        <v>15</v>
      </c>
      <c r="J25" s="7" t="s">
        <v>15</v>
      </c>
      <c r="K25" s="7" t="s">
        <v>155</v>
      </c>
      <c r="L25" s="22" t="s">
        <v>398</v>
      </c>
      <c r="M25" s="22" t="s">
        <v>402</v>
      </c>
      <c r="N25" s="22" t="s">
        <v>410</v>
      </c>
      <c r="O25" s="5"/>
    </row>
    <row r="26" spans="2:15" x14ac:dyDescent="0.2">
      <c r="B26" s="54">
        <v>21</v>
      </c>
      <c r="C26" s="75"/>
      <c r="D26" s="107"/>
      <c r="E26" s="110"/>
      <c r="F26" s="31">
        <v>150</v>
      </c>
      <c r="G26" s="110"/>
      <c r="H26" s="31" t="s">
        <v>407</v>
      </c>
      <c r="I26" s="15" t="s">
        <v>15</v>
      </c>
      <c r="J26" s="7" t="s">
        <v>15</v>
      </c>
      <c r="K26" s="7" t="s">
        <v>23</v>
      </c>
      <c r="L26" s="22" t="s">
        <v>399</v>
      </c>
      <c r="M26" s="22" t="s">
        <v>403</v>
      </c>
      <c r="N26" s="22" t="s">
        <v>411</v>
      </c>
      <c r="O26" s="5"/>
    </row>
    <row r="27" spans="2:15" x14ac:dyDescent="0.2">
      <c r="B27" s="54">
        <v>22</v>
      </c>
      <c r="C27" s="76"/>
      <c r="D27" s="108"/>
      <c r="E27" s="111"/>
      <c r="F27" s="31">
        <v>150</v>
      </c>
      <c r="G27" s="111"/>
      <c r="H27" s="31" t="s">
        <v>408</v>
      </c>
      <c r="I27" s="15" t="s">
        <v>15</v>
      </c>
      <c r="J27" s="7" t="s">
        <v>15</v>
      </c>
      <c r="K27" s="7" t="s">
        <v>24</v>
      </c>
      <c r="L27" s="22" t="s">
        <v>400</v>
      </c>
      <c r="M27" s="22" t="s">
        <v>404</v>
      </c>
      <c r="N27" s="22" t="s">
        <v>412</v>
      </c>
      <c r="O27" s="5"/>
    </row>
    <row r="28" spans="2:15" ht="30" x14ac:dyDescent="0.2">
      <c r="B28" s="54">
        <v>23</v>
      </c>
      <c r="C28" s="63" t="s">
        <v>760</v>
      </c>
      <c r="D28" s="10">
        <v>5.8</v>
      </c>
      <c r="E28" s="44" t="s">
        <v>674</v>
      </c>
      <c r="F28" s="56">
        <v>100</v>
      </c>
      <c r="G28" s="44" t="s">
        <v>675</v>
      </c>
      <c r="H28" s="56">
        <v>7500</v>
      </c>
      <c r="I28" s="51" t="s">
        <v>676</v>
      </c>
      <c r="J28" s="56">
        <v>60</v>
      </c>
      <c r="K28" s="56" t="s">
        <v>24</v>
      </c>
      <c r="L28" s="58" t="s">
        <v>677</v>
      </c>
      <c r="M28" s="58" t="s">
        <v>678</v>
      </c>
      <c r="N28" s="58" t="s">
        <v>679</v>
      </c>
      <c r="O28" s="54"/>
    </row>
    <row r="29" spans="2:15" x14ac:dyDescent="0.2">
      <c r="B29" s="54">
        <v>24</v>
      </c>
      <c r="C29" s="74" t="s">
        <v>691</v>
      </c>
      <c r="D29" s="10">
        <v>5.8</v>
      </c>
      <c r="E29" s="44" t="s">
        <v>711</v>
      </c>
      <c r="F29" s="56">
        <v>80</v>
      </c>
      <c r="G29" s="44" t="s">
        <v>712</v>
      </c>
      <c r="H29" s="56">
        <v>500</v>
      </c>
      <c r="I29" s="44" t="s">
        <v>15</v>
      </c>
      <c r="J29" s="55" t="s">
        <v>15</v>
      </c>
      <c r="K29" s="55" t="s">
        <v>154</v>
      </c>
      <c r="L29" s="57">
        <f>0.71*1.33</f>
        <v>0.94430000000000003</v>
      </c>
      <c r="M29" s="57">
        <f>0.71*1.67</f>
        <v>1.1857</v>
      </c>
      <c r="N29" s="57">
        <f>0.71*2</f>
        <v>1.42</v>
      </c>
      <c r="O29" s="54" t="s">
        <v>150</v>
      </c>
    </row>
    <row r="30" spans="2:15" x14ac:dyDescent="0.2">
      <c r="B30" s="54">
        <v>25</v>
      </c>
      <c r="C30" s="75"/>
      <c r="D30" s="10">
        <v>5.8</v>
      </c>
      <c r="E30" s="44" t="s">
        <v>711</v>
      </c>
      <c r="F30" s="56">
        <v>80</v>
      </c>
      <c r="G30" s="44" t="s">
        <v>712</v>
      </c>
      <c r="H30" s="56">
        <v>930</v>
      </c>
      <c r="I30" s="44" t="s">
        <v>15</v>
      </c>
      <c r="J30" s="55" t="s">
        <v>15</v>
      </c>
      <c r="K30" s="55" t="s">
        <v>155</v>
      </c>
      <c r="L30" s="57">
        <f>1.3*1.33</f>
        <v>1.7290000000000001</v>
      </c>
      <c r="M30" s="57">
        <f>1.3*1.67</f>
        <v>2.1709999999999998</v>
      </c>
      <c r="N30" s="57">
        <f>1.3*2</f>
        <v>2.6</v>
      </c>
      <c r="O30" s="54" t="s">
        <v>150</v>
      </c>
    </row>
    <row r="31" spans="2:15" x14ac:dyDescent="0.2">
      <c r="B31" s="54">
        <v>26</v>
      </c>
      <c r="C31" s="75"/>
      <c r="D31" s="10">
        <v>5.8</v>
      </c>
      <c r="E31" s="44" t="s">
        <v>711</v>
      </c>
      <c r="F31" s="56">
        <v>80</v>
      </c>
      <c r="G31" s="44" t="s">
        <v>712</v>
      </c>
      <c r="H31" s="56">
        <v>2300</v>
      </c>
      <c r="I31" s="44" t="s">
        <v>15</v>
      </c>
      <c r="J31" s="55" t="s">
        <v>15</v>
      </c>
      <c r="K31" s="55" t="s">
        <v>23</v>
      </c>
      <c r="L31" s="57">
        <f>3.22*1.33</f>
        <v>4.2826000000000004</v>
      </c>
      <c r="M31" s="57">
        <f>3.22*1.67</f>
        <v>5.3773999999999997</v>
      </c>
      <c r="N31" s="57">
        <f>3.22*2</f>
        <v>6.44</v>
      </c>
      <c r="O31" s="54" t="s">
        <v>150</v>
      </c>
    </row>
    <row r="32" spans="2:15" x14ac:dyDescent="0.2">
      <c r="B32" s="54">
        <v>27</v>
      </c>
      <c r="C32" s="76"/>
      <c r="D32" s="10">
        <v>5.8</v>
      </c>
      <c r="E32" s="44" t="s">
        <v>711</v>
      </c>
      <c r="F32" s="56">
        <v>80</v>
      </c>
      <c r="G32" s="44" t="s">
        <v>712</v>
      </c>
      <c r="H32" s="56">
        <v>3480</v>
      </c>
      <c r="I32" s="44" t="s">
        <v>15</v>
      </c>
      <c r="J32" s="55" t="s">
        <v>15</v>
      </c>
      <c r="K32" s="55" t="s">
        <v>24</v>
      </c>
      <c r="L32" s="57">
        <f>4.87*1.33</f>
        <v>6.4771000000000001</v>
      </c>
      <c r="M32" s="57">
        <f>4.87*1.67</f>
        <v>8.1328999999999994</v>
      </c>
      <c r="N32" s="57">
        <f>4.87*2</f>
        <v>9.74</v>
      </c>
      <c r="O32" s="54" t="s">
        <v>150</v>
      </c>
    </row>
  </sheetData>
  <mergeCells count="29">
    <mergeCell ref="G24:G27"/>
    <mergeCell ref="C24:C27"/>
    <mergeCell ref="C19:C22"/>
    <mergeCell ref="C6:C12"/>
    <mergeCell ref="B2:O2"/>
    <mergeCell ref="B4:B5"/>
    <mergeCell ref="E4:F4"/>
    <mergeCell ref="G4:H4"/>
    <mergeCell ref="I4:J4"/>
    <mergeCell ref="O4:O5"/>
    <mergeCell ref="D4:D5"/>
    <mergeCell ref="K4:N4"/>
    <mergeCell ref="C4:C5"/>
    <mergeCell ref="C29:C32"/>
    <mergeCell ref="C13:C18"/>
    <mergeCell ref="I13:I15"/>
    <mergeCell ref="J13:J15"/>
    <mergeCell ref="I16:I18"/>
    <mergeCell ref="J16:J18"/>
    <mergeCell ref="D13:D15"/>
    <mergeCell ref="E13:E15"/>
    <mergeCell ref="F13:F15"/>
    <mergeCell ref="G13:G15"/>
    <mergeCell ref="E16:E18"/>
    <mergeCell ref="D16:D18"/>
    <mergeCell ref="F16:F18"/>
    <mergeCell ref="G16:G18"/>
    <mergeCell ref="D24:D27"/>
    <mergeCell ref="E24:E27"/>
  </mergeCells>
  <pageMargins left="0.70866141732283472" right="0.70866141732283472" top="0.74803149606299213" bottom="0.74803149606299213" header="0.31496062992125984" footer="0.31496062992125984"/>
  <pageSetup paperSize="8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"/>
  <sheetViews>
    <sheetView workbookViewId="0">
      <selection activeCell="D7" sqref="D7"/>
    </sheetView>
  </sheetViews>
  <sheetFormatPr defaultRowHeight="15" x14ac:dyDescent="0.25"/>
  <sheetData>
    <row r="3" spans="2:2" x14ac:dyDescent="0.25">
      <c r="B3" t="s">
        <v>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АКЗ</vt:lpstr>
      <vt:lpstr>ОГЗ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2018-03-05T08:11:12Z</dcterms:modified>
</cp:coreProperties>
</file>